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315"/>
  <workbookPr showInkAnnotation="0"/>
  <mc:AlternateContent xmlns:mc="http://schemas.openxmlformats.org/markup-compatibility/2006">
    <mc:Choice Requires="x15">
      <x15ac:absPath xmlns:x15ac="http://schemas.microsoft.com/office/spreadsheetml/2010/11/ac" url="/Users/Roland/Dropbox/KGAST_2015/Arbeitsgruppen/AG Immobilien/2018/Publikationen international Radhia Rüttimann/20180111/"/>
    </mc:Choice>
  </mc:AlternateContent>
  <bookViews>
    <workbookView xWindow="8160" yWindow="1760" windowWidth="27360" windowHeight="12760"/>
  </bookViews>
  <sheets>
    <sheet name="KGAST - Kennzahlen" sheetId="1" r:id="rId1"/>
    <sheet name="KGAST - Beschreibend" sheetId="2" r:id="rId2"/>
    <sheet name="Kontaktdaten" sheetId="3" r:id="rId3"/>
  </sheets>
  <definedNames>
    <definedName name="_tags1" localSheetId="1" hidden="1">"&lt;tags&gt;&lt;tag n=""Palette"" v=""3"" /&gt;&lt;tag n=""ClosestPalette"" v=""3"" /&gt;&lt;/tags&gt;"</definedName>
    <definedName name="_tags1" localSheetId="0" hidden="1">"&lt;tags&gt;&lt;tag n=""Palette"" v=""3"" /&gt;&lt;tag n=""ClosestPalette"" v=""3"" /&gt;&lt;/tags&gt;"</definedName>
    <definedName name="_xlnm.Print_Area" localSheetId="1">'KGAST - Beschreibend'!$B$2:$H$79</definedName>
    <definedName name="_xlnm.Print_Area" localSheetId="0">'KGAST - Kennzahlen'!$B$2:$W$36</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7" i="1" l="1"/>
  <c r="I13" i="1"/>
  <c r="H13" i="1"/>
  <c r="B32" i="1"/>
  <c r="I30" i="1"/>
  <c r="H30" i="1"/>
  <c r="I25" i="1"/>
  <c r="H25" i="1"/>
  <c r="H32" i="1"/>
  <c r="F13" i="3"/>
  <c r="E13" i="3"/>
  <c r="B13" i="1"/>
  <c r="I32" i="1"/>
</calcChain>
</file>

<file path=xl/comments1.xml><?xml version="1.0" encoding="utf-8"?>
<comments xmlns="http://schemas.openxmlformats.org/spreadsheetml/2006/main">
  <authors>
    <author>Auf der Maur Stephan</author>
    <author>Tschabold, Marc-Oliver (SDRS 82)</author>
  </authors>
  <commentList>
    <comment ref="H6" authorId="0">
      <text>
        <r>
          <rPr>
            <sz val="9"/>
            <color indexed="81"/>
            <rFont val="Tahoma"/>
            <family val="2"/>
          </rPr>
          <t>Zum Schlusskurs bei Geschäftsjahresabschluss</t>
        </r>
      </text>
    </comment>
    <comment ref="I6" authorId="0">
      <text>
        <r>
          <rPr>
            <sz val="9"/>
            <color indexed="81"/>
            <rFont val="Tahoma"/>
            <family val="2"/>
          </rPr>
          <t>Zum Schlusskurs bei Geschäftsjahresabschluss</t>
        </r>
      </text>
    </comment>
    <comment ref="W6" authorId="1">
      <text>
        <r>
          <rPr>
            <sz val="9"/>
            <color indexed="81"/>
            <rFont val="Tahoma"/>
            <family val="2"/>
          </rPr>
          <t>Aktuellst verfügbares Jahresergebnis</t>
        </r>
      </text>
    </comment>
    <comment ref="H22" authorId="0">
      <text>
        <r>
          <rPr>
            <sz val="9"/>
            <color indexed="81"/>
            <rFont val="Tahoma"/>
            <family val="2"/>
          </rPr>
          <t>Zum Schlusskurs bei Geschäftsjahresabschluss</t>
        </r>
      </text>
    </comment>
    <comment ref="I22" authorId="0">
      <text>
        <r>
          <rPr>
            <sz val="9"/>
            <color indexed="81"/>
            <rFont val="Tahoma"/>
            <family val="2"/>
          </rPr>
          <t>Zum Schlusskurs bei Geschäftsjahresabschluss</t>
        </r>
      </text>
    </comment>
    <comment ref="W22" authorId="1">
      <text>
        <r>
          <rPr>
            <sz val="9"/>
            <color indexed="81"/>
            <rFont val="Tahoma"/>
            <family val="2"/>
          </rPr>
          <t>Aktuellst verfügbares Jahresergebnis</t>
        </r>
      </text>
    </comment>
  </commentList>
</comments>
</file>

<file path=xl/comments2.xml><?xml version="1.0" encoding="utf-8"?>
<comments xmlns="http://schemas.openxmlformats.org/spreadsheetml/2006/main">
  <authors>
    <author>Tschabold, Marc-Oliver (SDRS 82)</author>
  </authors>
  <commentList>
    <comment ref="B14" authorId="0">
      <text>
        <r>
          <rPr>
            <b/>
            <sz val="9"/>
            <color indexed="81"/>
            <rFont val="Tahoma"/>
            <family val="2"/>
          </rPr>
          <t>Zu erwähnen:</t>
        </r>
        <r>
          <rPr>
            <sz val="9"/>
            <color indexed="81"/>
            <rFont val="Tahoma"/>
            <family val="2"/>
          </rPr>
          <t xml:space="preserve">
- Anlageuniversum
- Strategie
- Sektoren
- Stil
- Zielperformance</t>
        </r>
      </text>
    </comment>
    <comment ref="B24" authorId="0">
      <text>
        <r>
          <rPr>
            <b/>
            <sz val="9"/>
            <color indexed="81"/>
            <rFont val="Tahoma"/>
            <family val="2"/>
          </rPr>
          <t>Zu erwähnen:</t>
        </r>
        <r>
          <rPr>
            <sz val="9"/>
            <color indexed="81"/>
            <rFont val="Tahoma"/>
            <family val="2"/>
          </rPr>
          <t xml:space="preserve">
- Anlageuniversum
- Strategie
- Sektoren
- Stil
- Zielperformance</t>
        </r>
      </text>
    </comment>
    <comment ref="B34" authorId="0">
      <text>
        <r>
          <rPr>
            <b/>
            <sz val="9"/>
            <color indexed="81"/>
            <rFont val="Tahoma"/>
            <family val="2"/>
          </rPr>
          <t>Zu erwähnen:</t>
        </r>
        <r>
          <rPr>
            <sz val="9"/>
            <color indexed="81"/>
            <rFont val="Tahoma"/>
            <family val="2"/>
          </rPr>
          <t xml:space="preserve">
- Anlageuniversum
- Strategie
- Sektoren
- Stil
- Zielperformance</t>
        </r>
      </text>
    </comment>
    <comment ref="B46" authorId="0">
      <text>
        <r>
          <rPr>
            <b/>
            <sz val="9"/>
            <color indexed="81"/>
            <rFont val="Tahoma"/>
            <family val="2"/>
          </rPr>
          <t>Zu erwähnen:</t>
        </r>
        <r>
          <rPr>
            <sz val="9"/>
            <color indexed="81"/>
            <rFont val="Tahoma"/>
            <family val="2"/>
          </rPr>
          <t xml:space="preserve">
- Anlageuniversum
- Strategie
- Sektoren
- Stil
- Zielperformance</t>
        </r>
      </text>
    </comment>
    <comment ref="B56" authorId="0">
      <text>
        <r>
          <rPr>
            <b/>
            <sz val="9"/>
            <color indexed="81"/>
            <rFont val="Tahoma"/>
            <family val="2"/>
          </rPr>
          <t>Zu erwähnen:</t>
        </r>
        <r>
          <rPr>
            <sz val="9"/>
            <color indexed="81"/>
            <rFont val="Tahoma"/>
            <family val="2"/>
          </rPr>
          <t xml:space="preserve">
- Anlageuniversum
- Strategie
- Sektoren
- Stil
- Zielperformance</t>
        </r>
      </text>
    </comment>
    <comment ref="B66" authorId="0">
      <text>
        <r>
          <rPr>
            <b/>
            <sz val="9"/>
            <color indexed="81"/>
            <rFont val="Tahoma"/>
            <family val="2"/>
          </rPr>
          <t>Zu erwähnen:</t>
        </r>
        <r>
          <rPr>
            <sz val="9"/>
            <color indexed="81"/>
            <rFont val="Tahoma"/>
            <family val="2"/>
          </rPr>
          <t xml:space="preserve">
- Anlageuniversum
- Strategie
- Sektoren
- Stil
- Zielperformance</t>
        </r>
      </text>
    </comment>
    <comment ref="B78" authorId="0">
      <text>
        <r>
          <rPr>
            <b/>
            <sz val="9"/>
            <color indexed="81"/>
            <rFont val="Tahoma"/>
            <family val="2"/>
          </rPr>
          <t>Zu erwähnen:</t>
        </r>
        <r>
          <rPr>
            <sz val="9"/>
            <color indexed="81"/>
            <rFont val="Tahoma"/>
            <family val="2"/>
          </rPr>
          <t xml:space="preserve">
- Anlageuniversum
- Strategie
- Sektoren
- Stil
- Zielperformance</t>
        </r>
      </text>
    </comment>
  </commentList>
</comments>
</file>

<file path=xl/sharedStrings.xml><?xml version="1.0" encoding="utf-8"?>
<sst xmlns="http://schemas.openxmlformats.org/spreadsheetml/2006/main" count="251" uniqueCount="156">
  <si>
    <t>Anlagestiftung</t>
  </si>
  <si>
    <t xml:space="preserve">Anlagegruppe </t>
  </si>
  <si>
    <t>Indirekte Anlagen</t>
  </si>
  <si>
    <t>CSA RE Germany</t>
  </si>
  <si>
    <t>CSA 2 Multi-Manager Real Estate Global</t>
  </si>
  <si>
    <t>Anlagegruppe D1</t>
  </si>
  <si>
    <t>Credit Suisse Anlagestiftung</t>
  </si>
  <si>
    <t>AFIAA Anlagestiftung</t>
  </si>
  <si>
    <t>Anlagegruppe Alpha</t>
  </si>
  <si>
    <t>Testina Anlagestiftung</t>
  </si>
  <si>
    <t>UBS AST 3 Global Real Estate (ex CH)</t>
  </si>
  <si>
    <t>UBS Anlagestiftung</t>
  </si>
  <si>
    <t>Immobilien Europa Direkt</t>
  </si>
  <si>
    <t>Zürich Versicherung Anlagestiftung</t>
  </si>
  <si>
    <t>Hedging</t>
  </si>
  <si>
    <t>CHF</t>
  </si>
  <si>
    <t>Direkte Anlagen</t>
  </si>
  <si>
    <t>Nein</t>
  </si>
  <si>
    <t>Lancierungsdatum</t>
  </si>
  <si>
    <t>Valor</t>
  </si>
  <si>
    <t>CSA RE Germany (Valor 23547751)</t>
  </si>
  <si>
    <t>Gemischte Anlagen (Direkt &amp; Indirekt)</t>
  </si>
  <si>
    <r>
      <rPr>
        <b/>
        <sz val="9"/>
        <rFont val="Credit Suisse Type Light"/>
        <family val="2"/>
        <scheme val="minor"/>
      </rPr>
      <t xml:space="preserve">Zeichnung: </t>
    </r>
    <r>
      <rPr>
        <sz val="9"/>
        <rFont val="Credit Suisse Type Light"/>
        <family val="2"/>
        <scheme val="minor"/>
      </rPr>
      <t>Offen (1.00% Ausgabeaufschlag)</t>
    </r>
  </si>
  <si>
    <t>Die Anlagegruppe CSA RE Germany investiert vorwiegend in kommerzielle Immobilien in Deutschland. Eine angemessene Verteilung nach Regionen, Lagen und Nutzungsarten steht dabei im Vordergrund. Bei der Auswahl der Standorte wird insbesondere den Immobilienmarkt-zyklen, der Wirtschaftskraft, den Konjunkturprognosen sowie dem politischen, rechtlichen und steuerlichen Umfeld in der jeweiligen Region Rechnung getragen. Der Anlagefokus liegt auf Investitionen in «Core»- und «Core Plus»-Liegenschaften in Deutschland mit einer Ziel-Performance von 5.00 bis 6.00 % p.a. über fünf Jahre.</t>
  </si>
  <si>
    <t>Internetseite:</t>
  </si>
  <si>
    <r>
      <rPr>
        <b/>
        <sz val="9"/>
        <color theme="1"/>
        <rFont val="Credit Suisse Type Light"/>
        <family val="2"/>
        <scheme val="minor"/>
      </rPr>
      <t>Management Fee:</t>
    </r>
    <r>
      <rPr>
        <sz val="9"/>
        <color theme="1"/>
        <rFont val="Credit Suisse Type Light"/>
        <family val="2"/>
        <scheme val="minor"/>
      </rPr>
      <t xml:space="preserve"> 0.60% p.a. auf Gesamtvermögen</t>
    </r>
  </si>
  <si>
    <r>
      <rPr>
        <b/>
        <sz val="9"/>
        <color theme="1"/>
        <rFont val="Credit Suisse Type Light"/>
        <family val="2"/>
        <scheme val="minor"/>
      </rPr>
      <t>Anlagestiftung:</t>
    </r>
    <r>
      <rPr>
        <sz val="9"/>
        <color theme="1"/>
        <rFont val="Credit Suisse Type Light"/>
        <family val="2"/>
        <scheme val="minor"/>
      </rPr>
      <t xml:space="preserve"> Credit Suisse Anlagestiftung</t>
    </r>
  </si>
  <si>
    <t>Indirekte Anlagen (NAV-basierte Zielfonds)</t>
  </si>
  <si>
    <t>Denominierte Währung</t>
  </si>
  <si>
    <t>Gesamtvermögen in Mio. (denominierte Währung)</t>
  </si>
  <si>
    <t>Nettovermögen in Mio. (denominierte Währung)</t>
  </si>
  <si>
    <t>Basierend auf der denominierten Währung</t>
  </si>
  <si>
    <r>
      <rPr>
        <b/>
        <sz val="9"/>
        <color theme="1"/>
        <rFont val="Credit Suisse Type Light"/>
        <family val="2"/>
        <scheme val="minor"/>
      </rPr>
      <t>Produktmanager:</t>
    </r>
    <r>
      <rPr>
        <sz val="9"/>
        <color theme="1"/>
        <rFont val="Credit Suisse Type Light"/>
        <family val="2"/>
        <scheme val="minor"/>
      </rPr>
      <t xml:space="preserve"> Radhia Rüttimann (radhia.ruettimann@credit-suisse.com)</t>
    </r>
  </si>
  <si>
    <t>Kennzahlen Anlagestiftungen mit internationalen Immobilien-Anlagegruppen - 2017 (Basis Jahresabschlüsse)</t>
  </si>
  <si>
    <t>n.a.</t>
  </si>
  <si>
    <r>
      <rPr>
        <b/>
        <sz val="9"/>
        <color theme="1"/>
        <rFont val="Credit Suisse Type Light"/>
        <family val="2"/>
        <scheme val="minor"/>
      </rPr>
      <t>Anlagestiftung:</t>
    </r>
    <r>
      <rPr>
        <sz val="9"/>
        <color theme="1"/>
        <rFont val="Credit Suisse Type Light"/>
        <family val="2"/>
        <scheme val="minor"/>
      </rPr>
      <t xml:space="preserve"> Testina für internationale Immobilienanlagen</t>
    </r>
  </si>
  <si>
    <r>
      <rPr>
        <b/>
        <sz val="9"/>
        <color theme="1"/>
        <rFont val="Credit Suisse Type Light"/>
        <family val="2"/>
        <scheme val="minor"/>
      </rPr>
      <t>Produktmanager:</t>
    </r>
    <r>
      <rPr>
        <sz val="9"/>
        <color theme="1"/>
        <rFont val="Credit Suisse Type Light"/>
        <family val="2"/>
        <scheme val="minor"/>
      </rPr>
      <t xml:space="preserve"> Dr. Paola Prioni (paola.prioni@pensimo.ch)</t>
    </r>
  </si>
  <si>
    <r>
      <rPr>
        <b/>
        <sz val="9"/>
        <rFont val="Credit Suisse Type Light"/>
        <family val="2"/>
        <scheme val="minor"/>
      </rPr>
      <t>Zeichnung:</t>
    </r>
    <r>
      <rPr>
        <sz val="9"/>
        <rFont val="Credit Suisse Type Light"/>
        <family val="2"/>
        <scheme val="minor"/>
      </rPr>
      <t xml:space="preserve"> Offen (max. 1% Ausgabeaufschlag; Stiftungsrat entscheidet über deren Höhe)</t>
    </r>
  </si>
  <si>
    <r>
      <rPr>
        <b/>
        <sz val="9"/>
        <rFont val="Credit Suisse Type Light"/>
        <family val="2"/>
        <scheme val="minor"/>
      </rPr>
      <t>Rücknahme:</t>
    </r>
    <r>
      <rPr>
        <sz val="9"/>
        <rFont val="Credit Suisse Type Light"/>
        <family val="2"/>
        <scheme val="minor"/>
      </rPr>
      <t xml:space="preserve"> Rücknahmebegehren können frühestens per 30.06.2019 eingereicht werden. (max. 1% Rücknahmekommission; Höhe entscheidet der Stiftungsrat. 36-monatige Auszahlungsfrist)</t>
    </r>
  </si>
  <si>
    <r>
      <rPr>
        <b/>
        <sz val="9"/>
        <color theme="1"/>
        <rFont val="Credit Suisse Type Light"/>
        <family val="2"/>
        <scheme val="minor"/>
      </rPr>
      <t>Management Fee:</t>
    </r>
    <r>
      <rPr>
        <sz val="9"/>
        <color theme="1"/>
        <rFont val="Credit Suisse Type Light"/>
        <family val="2"/>
        <scheme val="minor"/>
      </rPr>
      <t xml:space="preserve"> 0.09% p.a.</t>
    </r>
  </si>
  <si>
    <t>www.testina.ch</t>
  </si>
  <si>
    <t xml:space="preserve">Die Anlagegruppe Alpha investiert vorwiegend indirekt über nicht-kotierte Immobilienfonds weltweit. Ein Teil des Portfolios wird hingegen direkt über ein segregiertes Mandat in Europa investiert. Der Anlagestil der Anlagegruppe ist Core. Core-Investitionen fokussieren im Wesentlichen auf qualitativ hochwertige Immobilien, meistens an begehrten/zentralen Lagen und mit einem hohen Vermietungsgrad. Sie operieren mit einem relativ tiefen Leverage und erzielen ihre Performance vorwiegend aus den Mieterträgen. Die Anlagegruppe investiert in den meist entwickelten Immobilienmärkten weltweit. Die Zielrendite beträgt die Schweizer Inflationsrate plus eine Immobilienprämie von 4% p.a., währungsbereinigt. </t>
  </si>
  <si>
    <t>Anlagestiftung Testina , Anlagegruppe Alpha (Valor 23406580)</t>
  </si>
  <si>
    <r>
      <rPr>
        <b/>
        <sz val="9"/>
        <color theme="1"/>
        <rFont val="Credit Suisse Type Light"/>
        <family val="2"/>
        <scheme val="minor"/>
      </rPr>
      <t>Anlagestiftung:</t>
    </r>
    <r>
      <rPr>
        <sz val="9"/>
        <color theme="1"/>
        <rFont val="Credit Suisse Type Light"/>
        <family val="2"/>
        <scheme val="minor"/>
      </rPr>
      <t xml:space="preserve"> AFIAA Anlagestiftung für Immobilienanlagen im Ausland</t>
    </r>
  </si>
  <si>
    <r>
      <rPr>
        <b/>
        <sz val="9"/>
        <color theme="1"/>
        <rFont val="Credit Suisse Type Light"/>
        <family val="2"/>
        <scheme val="minor"/>
      </rPr>
      <t>Produktmanager:</t>
    </r>
    <r>
      <rPr>
        <sz val="9"/>
        <color theme="1"/>
        <rFont val="Credit Suisse Type Light"/>
        <family val="2"/>
        <scheme val="minor"/>
      </rPr>
      <t xml:space="preserve"> Ingo Bofinger (bofinger@afiaa.com)</t>
    </r>
  </si>
  <si>
    <r>
      <rPr>
        <b/>
        <sz val="9"/>
        <rFont val="Credit Suisse Type Light"/>
        <family val="2"/>
        <scheme val="minor"/>
      </rPr>
      <t>Zeichnung:</t>
    </r>
    <r>
      <rPr>
        <sz val="9"/>
        <rFont val="Credit Suisse Type Light"/>
        <family val="2"/>
        <scheme val="minor"/>
      </rPr>
      <t xml:space="preserve"> Offen (1.50% Ausgabeaufschlag)</t>
    </r>
  </si>
  <si>
    <t>AFIAA</t>
  </si>
  <si>
    <t>Die AFIAA Anlagestiftung bietet mit ihrem Produkt AFIAA Global ein diversifiziertes Immobilienportfolio ausschliesslich mit Direktanlagen im Ausland für steuerbefreite Pensionskassen nach schweizerischem Recht an. Im Anlagefokus liegen hauptsächlich Gewerbeimmobilien der Risikokategorien «Core» und «Core Plus», welche sich in den Zielmarktregionen Australien, Europa und Nordamerika befinden. Darüber hinaus legt AFIAA Wert auf eine stabile und nachhaltige Ertragsentwicklung, welche durch ein aktives Asset Management laufend überwacht und gewährleistet wird.</t>
  </si>
  <si>
    <t>AFIAA Global  (Valor 1.957.472)</t>
  </si>
  <si>
    <t>Ja</t>
  </si>
  <si>
    <t>n/a</t>
  </si>
  <si>
    <t>CSA 2 Multi-Manager Real Estate Global (Valor A-Klasse: 32336250; L-Klasse: 32336252; M-Klasse: 32336258)</t>
  </si>
  <si>
    <r>
      <rPr>
        <b/>
        <sz val="9"/>
        <color theme="1"/>
        <rFont val="Credit Suisse Type Light"/>
        <family val="2"/>
        <scheme val="minor"/>
      </rPr>
      <t>Anlagestiftung:</t>
    </r>
    <r>
      <rPr>
        <sz val="9"/>
        <color theme="1"/>
        <rFont val="Credit Suisse Type Light"/>
        <family val="2"/>
        <scheme val="minor"/>
      </rPr>
      <t xml:space="preserve"> Credit Suisse Anlagestiftung 2. Säule</t>
    </r>
  </si>
  <si>
    <r>
      <rPr>
        <b/>
        <sz val="9"/>
        <color theme="1"/>
        <rFont val="Credit Suisse Type Light"/>
        <family val="2"/>
        <scheme val="minor"/>
      </rPr>
      <t>Produktmanager:</t>
    </r>
    <r>
      <rPr>
        <sz val="9"/>
        <color theme="1"/>
        <rFont val="Credit Suisse Type Light"/>
        <family val="2"/>
        <scheme val="minor"/>
      </rPr>
      <t xml:space="preserve"> Sven Schaltegger (sven.schaltegger@credit-suisse.com)</t>
    </r>
  </si>
  <si>
    <r>
      <rPr>
        <b/>
        <sz val="9"/>
        <rFont val="Credit Suisse Type Light"/>
        <family val="2"/>
        <scheme val="minor"/>
      </rPr>
      <t>Zeichnung:</t>
    </r>
    <r>
      <rPr>
        <sz val="9"/>
        <rFont val="Credit Suisse Type Light"/>
        <family val="2"/>
        <scheme val="minor"/>
      </rPr>
      <t xml:space="preserve"> Offen (0.0% Ausgabeaufschlag)</t>
    </r>
  </si>
  <si>
    <r>
      <rPr>
        <b/>
        <sz val="9"/>
        <color theme="1"/>
        <rFont val="Credit Suisse Type Light"/>
        <family val="2"/>
        <scheme val="minor"/>
      </rPr>
      <t>Management Fee:</t>
    </r>
    <r>
      <rPr>
        <sz val="9"/>
        <color theme="1"/>
        <rFont val="Credit Suisse Type Light"/>
        <family val="2"/>
        <scheme val="minor"/>
      </rPr>
      <t xml:space="preserve"> abhängig von Commitment-Grösse</t>
    </r>
  </si>
  <si>
    <t>https://amfunds.credit-suisse.com/ch/de/institutional/fund/detail/CH0323362589</t>
  </si>
  <si>
    <t>Die Anlagegruppe CSA 2 Multi-Manager Real Estate Global investiert durch eine aktive Selektion in ein global diversifiziertes Portfolio nicht kotierter Immobilienfonds. Die Anlagegruppe verfolgt eine core+ Anlagestrategie, bei der vor allem in Immobilienfonds mit core-Anlagestrategie investiert wird und die dadurch einen langfristigen, stabilen Cashflow aus Mieteinnahmen erzielen. In geringerem Masse investiert die Anlagegruppe in value-add und opportunistische Immobilienfonds, die versuchen, attraktive risikobereinigte Renditen zu erzielen. Die Referenzwährungen der Zielfonds, in welche die Anlagegruppe investiert, werden in einem normalen Marktumfeld weitestgehend gegenüber dem CHF abgesichert.</t>
  </si>
  <si>
    <t>EUR</t>
  </si>
  <si>
    <r>
      <rPr>
        <b/>
        <sz val="9"/>
        <color theme="1"/>
        <rFont val="Credit Suisse Type Light"/>
        <family val="2"/>
        <scheme val="minor"/>
      </rPr>
      <t>Anlagestiftung:</t>
    </r>
    <r>
      <rPr>
        <sz val="9"/>
        <color theme="1"/>
        <rFont val="Credit Suisse Type Light"/>
        <family val="2"/>
        <scheme val="minor"/>
      </rPr>
      <t xml:space="preserve"> Zürich Anlagestiftung</t>
    </r>
  </si>
  <si>
    <r>
      <rPr>
        <b/>
        <sz val="9"/>
        <color theme="1"/>
        <rFont val="Credit Suisse Type Light"/>
        <family val="2"/>
        <scheme val="minor"/>
      </rPr>
      <t>Produktmanager:</t>
    </r>
    <r>
      <rPr>
        <sz val="9"/>
        <color theme="1"/>
        <rFont val="Credit Suisse Type Light"/>
        <family val="2"/>
        <scheme val="minor"/>
      </rPr>
      <t xml:space="preserve"> Tom Osterwalder (tom.osterwalder@zurich.ch)</t>
    </r>
  </si>
  <si>
    <r>
      <rPr>
        <b/>
        <sz val="9"/>
        <rFont val="Credit Suisse Type Light"/>
        <family val="2"/>
        <scheme val="minor"/>
      </rPr>
      <t>Zeichnung:</t>
    </r>
    <r>
      <rPr>
        <sz val="9"/>
        <rFont val="Credit Suisse Type Light"/>
        <family val="2"/>
        <scheme val="minor"/>
      </rPr>
      <t xml:space="preserve"> offen, quartalsweise (max 5.00% Ausgabeaufschlag, 3.00% gegenwärtig)</t>
    </r>
  </si>
  <si>
    <r>
      <rPr>
        <b/>
        <sz val="9"/>
        <color theme="1"/>
        <rFont val="Credit Suisse Type Light"/>
        <family val="2"/>
        <scheme val="minor"/>
      </rPr>
      <t>Management Fee:</t>
    </r>
    <r>
      <rPr>
        <sz val="9"/>
        <color theme="1"/>
        <rFont val="Credit Suisse Type Light"/>
        <family val="2"/>
        <scheme val="minor"/>
      </rPr>
      <t xml:space="preserve"> 0.70 % p.a. auf Gesamtvermögen</t>
    </r>
  </si>
  <si>
    <t xml:space="preserve">Internetseite: </t>
  </si>
  <si>
    <t>www.zurichinvest.ch</t>
  </si>
  <si>
    <t>Immobilien Europa Direkt investiert europaweit, mit Ausnahme der Schweiz, in direkt gehaltene, vorwiegend kommerzielle Immobilien. Das Anlageuniversum bezieht sich auf die wirtschaftlich grössten Länder West- und Nordeuropas und umfasst schwerpunktmässig, aber nicht ausschliesslich, Deutschland, Frankreich, Grossbritannien, Skandinavien sowie die Beneluxstaaten. Der Anlagefokus liegt auf Direktinvestitionen in «Core-» oder «Core Plus-» Immobilien mit langfristigen Mietverträgen und hohem Vermietungsgrad. Die Zielperformance beträgt 4-5% in Euro über einen Zyklus.</t>
  </si>
  <si>
    <t>ZAST Immobilien Europa Direkt (18350327)</t>
  </si>
  <si>
    <t>Produkt</t>
  </si>
  <si>
    <t>Name</t>
  </si>
  <si>
    <t>Email</t>
  </si>
  <si>
    <t>Tel.</t>
  </si>
  <si>
    <t>Adresse</t>
  </si>
  <si>
    <t>Radhia Rüttimann</t>
  </si>
  <si>
    <t>radhia.ruettimann@credit-suisse.com</t>
  </si>
  <si>
    <t>+41 44 332 81 74</t>
  </si>
  <si>
    <t>Sihlcity - Kalandergasse 4, 8070 Zürich</t>
  </si>
  <si>
    <t>AAFIA Global</t>
  </si>
  <si>
    <t>Tom Osterwalder</t>
  </si>
  <si>
    <t>CSA 2 Muli-Manager Real Estate Global</t>
  </si>
  <si>
    <t>Sven Schaltegger</t>
  </si>
  <si>
    <t>Adrian Bamert</t>
  </si>
  <si>
    <t>adrian.bamert@pensimo.ch</t>
  </si>
  <si>
    <t>+41 43 255 21 28</t>
  </si>
  <si>
    <t>Obstgartenstrasse 19, 8042 Zürich</t>
  </si>
  <si>
    <t>Pensimo Mge. / Testina Anlagestiftung</t>
  </si>
  <si>
    <t>IST Anlagegruppe X</t>
  </si>
  <si>
    <t>IST Investmentstiftung</t>
  </si>
  <si>
    <t>Michel Winkler</t>
  </si>
  <si>
    <t>michel.winkler@istfunds.ch</t>
  </si>
  <si>
    <t>+41 44 455 37 06</t>
  </si>
  <si>
    <t>Manessestrasse 87, 8045 Zürich</t>
  </si>
  <si>
    <t>Patrick Bräcker</t>
  </si>
  <si>
    <t>braecker@afiaa.com</t>
  </si>
  <si>
    <t>Zollstrasse 42, 8005 Zürich</t>
  </si>
  <si>
    <t>+41 44 333 61 39</t>
  </si>
  <si>
    <t>sven.schaltegger@credit-suisse.com</t>
  </si>
  <si>
    <t>tom.osterwalder@zurich.ch</t>
  </si>
  <si>
    <t>+41 44 628 75 69</t>
  </si>
  <si>
    <t>Hagenholzstrasse 60, 8085 Zürich</t>
  </si>
  <si>
    <t>Gesamtvermögen 
in Mio. CHF</t>
  </si>
  <si>
    <t>Nettovermögen 
in Mio. CHF</t>
  </si>
  <si>
    <r>
      <rPr>
        <b/>
        <sz val="9"/>
        <rFont val="Credit Suisse Type Light"/>
        <family val="2"/>
        <scheme val="minor"/>
      </rPr>
      <t>Rücknahme:</t>
    </r>
    <r>
      <rPr>
        <sz val="9"/>
        <rFont val="Credit Suisse Type Light"/>
        <family val="2"/>
        <scheme val="minor"/>
      </rPr>
      <t xml:space="preserve"> Vierteljährlich (1.00% Rücknahmeabschlag, 3-monatige Kündigungsfrist)</t>
    </r>
  </si>
  <si>
    <r>
      <rPr>
        <b/>
        <sz val="9"/>
        <rFont val="Credit Suisse Type Light"/>
        <family val="2"/>
        <scheme val="minor"/>
      </rPr>
      <t>Rücknahme:</t>
    </r>
    <r>
      <rPr>
        <sz val="9"/>
        <rFont val="Credit Suisse Type Light"/>
        <family val="2"/>
        <scheme val="minor"/>
      </rPr>
      <t xml:space="preserve"> Zum Geschäftsjahresende (1.50% Rücknahmeabschlag, 12-monatige Kündigungsfrist)</t>
    </r>
  </si>
  <si>
    <r>
      <rPr>
        <b/>
        <sz val="9"/>
        <color theme="1"/>
        <rFont val="Credit Suisse Type Light"/>
        <family val="2"/>
        <scheme val="minor"/>
      </rPr>
      <t>Management Fee:</t>
    </r>
    <r>
      <rPr>
        <sz val="9"/>
        <color theme="1"/>
        <rFont val="Credit Suisse Type Light"/>
        <family val="2"/>
        <scheme val="minor"/>
      </rPr>
      <t xml:space="preserve"> 0.40% p.a. auf Gesamtvermögen</t>
    </r>
  </si>
  <si>
    <r>
      <rPr>
        <b/>
        <sz val="9"/>
        <rFont val="Credit Suisse Type Light"/>
        <family val="2"/>
        <scheme val="minor"/>
      </rPr>
      <t>Rücknahme:</t>
    </r>
    <r>
      <rPr>
        <sz val="9"/>
        <rFont val="Credit Suisse Type Light"/>
        <family val="2"/>
        <scheme val="minor"/>
      </rPr>
      <t xml:space="preserve"> auf Ende Jahr gemäss Prospekt (max. 2% Rücknahmeabschlag, 12-monatige Kündigungsfrist)</t>
    </r>
  </si>
  <si>
    <r>
      <rPr>
        <b/>
        <sz val="9"/>
        <rFont val="Credit Suisse Type Light"/>
        <family val="2"/>
        <scheme val="minor"/>
      </rPr>
      <t>Rücknahme:</t>
    </r>
    <r>
      <rPr>
        <sz val="9"/>
        <rFont val="Credit Suisse Type Light"/>
        <family val="2"/>
        <scheme val="minor"/>
      </rPr>
      <t xml:space="preserve"> Vierteljährlich (2.0% Rücknahmeabschlag, 12-monatige Kündigungsfrist)</t>
    </r>
  </si>
  <si>
    <t>Mietausfallquote in %</t>
  </si>
  <si>
    <r>
      <t>Betriebsaufwandquote 
in % (TER</t>
    </r>
    <r>
      <rPr>
        <vertAlign val="subscript"/>
        <sz val="10"/>
        <color theme="1"/>
        <rFont val="Credit Suisse Type Light"/>
        <family val="2"/>
        <scheme val="minor"/>
      </rPr>
      <t>/ISA</t>
    </r>
    <r>
      <rPr>
        <sz val="10"/>
        <color theme="1"/>
        <rFont val="Credit Suisse Type Light"/>
        <family val="2"/>
        <scheme val="minor"/>
      </rPr>
      <t>(GAV))</t>
    </r>
  </si>
  <si>
    <r>
      <t>Betriebsaufwandquote 
in % (TER</t>
    </r>
    <r>
      <rPr>
        <vertAlign val="subscript"/>
        <sz val="10"/>
        <color theme="1"/>
        <rFont val="Credit Suisse Type Light"/>
        <family val="2"/>
        <scheme val="minor"/>
      </rPr>
      <t>/ISA</t>
    </r>
    <r>
      <rPr>
        <sz val="10"/>
        <color theme="1"/>
        <rFont val="Credit Suisse Type Light"/>
        <family val="2"/>
        <scheme val="minor"/>
      </rPr>
      <t>(NAV))</t>
    </r>
  </si>
  <si>
    <t>Betriebsgewinnmarge
in % (EBIT-Marge)</t>
  </si>
  <si>
    <t>Eigenkapitalrendite 
in % (Return on Equity)</t>
  </si>
  <si>
    <t>Gesamtkapitalrendite 
in % (ROIC)</t>
  </si>
  <si>
    <t>Ausschüttungsrendite
in %</t>
  </si>
  <si>
    <t>Ausschüttungsquote
in %</t>
  </si>
  <si>
    <t>Anlagerendite seit 
Lancierung p.a. in %</t>
  </si>
  <si>
    <t>I-A0:12355878
I-A1: 12355881
I-A2:12355883
I-A3:12355885
I-X: 12355889</t>
  </si>
  <si>
    <r>
      <rPr>
        <vertAlign val="superscript"/>
        <sz val="8"/>
        <color theme="1"/>
        <rFont val="Credit Suisse Type Light"/>
        <family val="2"/>
        <scheme val="minor"/>
      </rPr>
      <t xml:space="preserve">4) </t>
    </r>
    <r>
      <rPr>
        <sz val="8"/>
        <color theme="1"/>
        <rFont val="Credit Suisse Type Light"/>
        <family val="2"/>
        <scheme val="minor"/>
      </rPr>
      <t>Die ausgewiesene Netto-Anlagerendite wird anhand der “Modified Dietz” Methode berechnet und bezieht sich auf die Anspruchsklasse S.</t>
    </r>
  </si>
  <si>
    <r>
      <t>Betriebsaufwandquote 
in % (TER</t>
    </r>
    <r>
      <rPr>
        <vertAlign val="subscript"/>
        <sz val="10"/>
        <color theme="1"/>
        <rFont val="Credit Suisse Type Light"/>
        <family val="2"/>
        <scheme val="minor"/>
      </rPr>
      <t xml:space="preserve"> </t>
    </r>
    <r>
      <rPr>
        <sz val="10"/>
        <color theme="1"/>
        <rFont val="Credit Suisse Type Light"/>
        <family val="2"/>
        <scheme val="minor"/>
      </rPr>
      <t>KGAST (GAV))</t>
    </r>
  </si>
  <si>
    <t>Betriebsaufwandquote 
in % (TER KGAST (NAV))</t>
  </si>
  <si>
    <t>UBS AST 3 Global Real Estate ex. CH  (Valor I-A0:12355878; I-A1:12355881; I-A2:12355883; I-A3:12355885; I-X: 12355889)</t>
  </si>
  <si>
    <r>
      <rPr>
        <b/>
        <sz val="9"/>
        <color theme="1"/>
        <rFont val="Credit Suisse Type Light"/>
        <family val="2"/>
        <scheme val="minor"/>
      </rPr>
      <t>Anlagestiftung:</t>
    </r>
    <r>
      <rPr>
        <sz val="9"/>
        <color theme="1"/>
        <rFont val="Credit Suisse Type Light"/>
        <family val="2"/>
        <scheme val="minor"/>
      </rPr>
      <t xml:space="preserve"> UBS Investment Foundation 3</t>
    </r>
  </si>
  <si>
    <r>
      <rPr>
        <b/>
        <sz val="9"/>
        <color theme="1"/>
        <rFont val="Credit Suisse Type Light"/>
        <family val="2"/>
        <scheme val="minor"/>
      </rPr>
      <t>Produktmanager:</t>
    </r>
    <r>
      <rPr>
        <sz val="9"/>
        <color theme="1"/>
        <rFont val="Credit Suisse Type Light"/>
        <family val="2"/>
        <scheme val="minor"/>
      </rPr>
      <t xml:space="preserve"> Michaela Tanner (michaela.tanner@ubs.com)</t>
    </r>
  </si>
  <si>
    <r>
      <rPr>
        <b/>
        <sz val="9"/>
        <rFont val="Credit Suisse Type Light"/>
        <family val="2"/>
        <scheme val="minor"/>
      </rPr>
      <t>Zeichnung:</t>
    </r>
    <r>
      <rPr>
        <sz val="9"/>
        <rFont val="Credit Suisse Type Light"/>
        <family val="2"/>
        <scheme val="minor"/>
      </rPr>
      <t xml:space="preserve"> Offen (quartalsweise ändernd, aktuell 1% max. 2% Ausgabeaufschlag)</t>
    </r>
  </si>
  <si>
    <r>
      <rPr>
        <b/>
        <sz val="9"/>
        <rFont val="Credit Suisse Type Light"/>
        <family val="2"/>
        <scheme val="minor"/>
      </rPr>
      <t>Rücknahme:</t>
    </r>
    <r>
      <rPr>
        <sz val="9"/>
        <rFont val="Credit Suisse Type Light"/>
        <family val="2"/>
        <scheme val="minor"/>
      </rPr>
      <t xml:space="preserve"> Vierteljährlich (quartalsweise ändernd, aktuell 0%, max. 2% Rücknahmekommission, 12-monatige Kündigungsfrist)</t>
    </r>
  </si>
  <si>
    <t>Internetseite: https://www.ubs.com/ch/de/asset-management/institutional-investors/investment-solutions/investment-foundations.html</t>
  </si>
  <si>
    <t>https://www.ubs.com/ch/de/asset-management/institutional-investors/investment-solutions/investment-foundations.html</t>
  </si>
  <si>
    <t>UBS AST3 Global Real Estate ex CH investiert ihre Mittel ausschliesslich in nicht börsenkotierte, das heisst nicht öffentlich gehandelte Zielfonds und baut so ein indirektes Exposure in den internationalen Immobilienmärkten auf. Die Anlagegruppe streut ihre über Zielfonds gehaltenen Immobilien über die bedeutendsten Immobilienmärkte der Welt und über die wesentlichen Nutzungen Büros, Einzelhandel, Industrie/Logistik und Wohnen, in Einzelfällen jedoch auch über weitere Nut-zung (z.B. Parking, Freizeit, Hotellerie, Gesundheitswesen). Der Fokus liegt dabei auf Core-Zielfonds, die sich an Bestandesliegenschaften mit soliden Mieterträgen beteiligen. Fonds im Core-Segment investieren typischerweise in Gebäude an guten Lagen mit langfristigen Mietverträgen und hohem Vermietungsgrad. Sie operieren mit einem relativ tiefen Fremdkapitalanteil und erzielen ihre Performance vorwiegend aus den Mieterträgen.</t>
  </si>
  <si>
    <t>Zürich Anlagestiftung</t>
  </si>
  <si>
    <t>Michaela Tanner</t>
  </si>
  <si>
    <t>michaela.tanner@ubs.com</t>
  </si>
  <si>
    <t>Stockerstrasse 64, 8008 Zürich</t>
  </si>
  <si>
    <t>Auslandimmobilien-Anlagegruppen</t>
  </si>
  <si>
    <t xml:space="preserve">                                                      </t>
  </si>
  <si>
    <t xml:space="preserve"> Auslandimmobilien-Anlagegruppen beschreibend</t>
  </si>
  <si>
    <t>1.957.472</t>
  </si>
  <si>
    <t>AFIAA Global</t>
  </si>
  <si>
    <r>
      <t xml:space="preserve">AFIAA Diversified indirect </t>
    </r>
    <r>
      <rPr>
        <vertAlign val="superscript"/>
        <sz val="10"/>
        <color theme="1"/>
        <rFont val="Credit Suisse Type Light"/>
        <family val="2"/>
        <scheme val="minor"/>
      </rPr>
      <t>3)</t>
    </r>
  </si>
  <si>
    <t>USD</t>
  </si>
  <si>
    <r>
      <rPr>
        <vertAlign val="superscript"/>
        <sz val="8"/>
        <color theme="1"/>
        <rFont val="Credit Suisse Type Light"/>
        <family val="2"/>
        <scheme val="minor"/>
      </rPr>
      <t xml:space="preserve">1) </t>
    </r>
    <r>
      <rPr>
        <sz val="8"/>
        <color theme="1"/>
        <rFont val="Credit Suisse Type Light"/>
        <family val="2"/>
        <scheme val="minor"/>
      </rPr>
      <t xml:space="preserve">Die Erträge dieser Anlagegruppe(n) werden thesaurierend zum Vermögen geschlagen </t>
    </r>
  </si>
  <si>
    <r>
      <t xml:space="preserve">Immobilien Europa Direkt </t>
    </r>
    <r>
      <rPr>
        <vertAlign val="superscript"/>
        <sz val="10"/>
        <color theme="1"/>
        <rFont val="Credit Suisse Type Light"/>
        <family val="2"/>
        <scheme val="minor"/>
      </rPr>
      <t>2)</t>
    </r>
  </si>
  <si>
    <t>1)</t>
  </si>
  <si>
    <r>
      <rPr>
        <vertAlign val="superscript"/>
        <sz val="8"/>
        <color theme="1"/>
        <rFont val="Credit Suisse Type Light"/>
        <family val="2"/>
        <scheme val="minor"/>
      </rPr>
      <t xml:space="preserve">3) </t>
    </r>
    <r>
      <rPr>
        <sz val="8"/>
        <color theme="1"/>
        <rFont val="Credit Suisse Type Light"/>
        <family val="2"/>
        <scheme val="minor"/>
      </rPr>
      <t>Transfer von Avadis Anlagestiftung 1. Juli 2017</t>
    </r>
  </si>
  <si>
    <t>AFIAA Diversified indirect  (Valor 36766965)</t>
  </si>
  <si>
    <r>
      <rPr>
        <b/>
        <sz val="9"/>
        <rFont val="Credit Suisse Type Light"/>
        <family val="2"/>
        <scheme val="minor"/>
      </rPr>
      <t>Rücknahme:</t>
    </r>
    <r>
      <rPr>
        <sz val="9"/>
        <rFont val="Credit Suisse Type Light"/>
        <family val="2"/>
        <scheme val="minor"/>
      </rPr>
      <t xml:space="preserve"> Quartalsweise (1.50-2% Rücknahmeabschlag, 24-monatige Kündigungsfrist in den ersten 2 Jahren, danach 6 Monate)</t>
    </r>
  </si>
  <si>
    <t>Die AFIAA Anlagestiftung bietet mit ihrem Produkt AFIAA Diversified indirect ein diversifiziertes Immobilienportfolio ausschliesslich mit Indirektanlagen im Ausland für steuerbefreite Pensionskassen nach schweizerischem Recht an. Den Anlegern wird ermöglicht, an den Erträgen und potenziellen Wertsteigerungen internationaler Immobilien zu partizipieren. Die Investition erfolgt indirekt über Zielfonds, die wiederum in ausländische Immobilien investiert sind. Im Anlagefokus liegen «Core» und «Core Plus» Objekte mit langfristigen Mietverträgen und geringer Leerstandsrate. Eine Diversifikation wird über Strategien, Sektoren, Länder, Zielfonds sowie Investitionszyklen angestrebt.</t>
  </si>
  <si>
    <t>02.02.2018/RR</t>
  </si>
  <si>
    <t>+41 58 589 19 50</t>
  </si>
  <si>
    <r>
      <t>1.39</t>
    </r>
    <r>
      <rPr>
        <vertAlign val="superscript"/>
        <sz val="10"/>
        <color theme="1"/>
        <rFont val="Credit Suisse Type Light"/>
        <family val="2"/>
        <scheme val="minor"/>
      </rPr>
      <t>5)</t>
    </r>
  </si>
  <si>
    <t xml:space="preserve">A-Kl.  32336250
L-Kl.   32336252
M-Kl. 32336258
S-Kl.   32336245
</t>
  </si>
  <si>
    <r>
      <t>7.92</t>
    </r>
    <r>
      <rPr>
        <vertAlign val="superscript"/>
        <sz val="10"/>
        <color theme="1"/>
        <rFont val="Credit Suisse Type Light"/>
        <family val="2"/>
        <scheme val="minor"/>
      </rPr>
      <t>4)</t>
    </r>
  </si>
  <si>
    <t>Fremdfinanzierungs-
quote in %</t>
  </si>
  <si>
    <r>
      <rPr>
        <vertAlign val="superscript"/>
        <sz val="8"/>
        <color theme="1"/>
        <rFont val="Credit Suisse Type Light"/>
        <family val="2"/>
        <scheme val="minor"/>
      </rPr>
      <t>2)</t>
    </r>
    <r>
      <rPr>
        <sz val="8"/>
        <color theme="1"/>
        <rFont val="Credit Suisse Type Light"/>
        <family val="2"/>
        <scheme val="minor"/>
      </rPr>
      <t xml:space="preserve"> Alle Zahlen per 30.6. nicht annualisiert, ausgenommen seit Lancierung</t>
    </r>
  </si>
  <si>
    <t>Anlagerendite KGAST 
in %</t>
  </si>
  <si>
    <t>Anlagerendite KGAST
 in %</t>
  </si>
  <si>
    <r>
      <rPr>
        <vertAlign val="superscript"/>
        <sz val="8"/>
        <color theme="1"/>
        <rFont val="Credit Suisse Type Light"/>
        <family val="2"/>
        <scheme val="minor"/>
      </rPr>
      <t>5)</t>
    </r>
    <r>
      <rPr>
        <sz val="8"/>
        <color theme="1"/>
        <rFont val="Credit Suisse Type Light"/>
        <family val="2"/>
        <scheme val="minor"/>
      </rPr>
      <t xml:space="preserve"> Inkl. Performance Fee auf der Stufe Zielportfolio</t>
    </r>
  </si>
  <si>
    <t>Per Jahres-
abschlussdatum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</si>
</sst>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mmm\ yyyy"/>
    <numFmt numFmtId="165" formatCode="_ * #,##0_ ;_ * \-#,##0_ ;_ * &quot;-&quot;??_ ;_ @_ "/>
    <numFmt numFmtId="166" formatCode="_ &quot;Total&quot;\ \(\ 0\)_ ;_ &quot;Fr.&quot;\ * \-#,##0_ ;_ &quot;Fr.&quot;\ * &quot;-&quot;_ ;_ @_ "/>
  </numFmts>
  <fonts count="35" x14ac:knownFonts="1">
    <font>
      <sz val="10"/>
      <color theme="1"/>
      <name val="Credit Suisse Type Light"/>
      <family val="2"/>
      <scheme val="minor"/>
    </font>
    <font>
      <sz val="12"/>
      <color theme="1"/>
      <name val="Credit Suisse Type Light"/>
      <family val="2"/>
      <scheme val="minor"/>
    </font>
    <font>
      <b/>
      <sz val="10"/>
      <color rgb="FFFA7D00"/>
      <name val="Credit Suisse Type Light"/>
      <family val="2"/>
      <scheme val="minor"/>
    </font>
    <font>
      <b/>
      <sz val="10"/>
      <color theme="0"/>
      <name val="Credit Suisse Type Light"/>
      <family val="2"/>
      <scheme val="minor"/>
    </font>
    <font>
      <sz val="10"/>
      <color rgb="FF9C6500"/>
      <name val="Credit Suisse Type Light"/>
      <family val="2"/>
      <scheme val="minor"/>
    </font>
    <font>
      <sz val="10"/>
      <color rgb="FF9C0006"/>
      <name val="Credit Suisse Type Light"/>
      <family val="2"/>
      <scheme val="minor"/>
    </font>
    <font>
      <sz val="10"/>
      <color rgb="FF006100"/>
      <name val="Credit Suisse Type Light"/>
      <family val="2"/>
      <scheme val="minor"/>
    </font>
    <font>
      <b/>
      <sz val="10"/>
      <color rgb="FF3F3F3F"/>
      <name val="Credit Suisse Type Light"/>
      <family val="2"/>
      <scheme val="minor"/>
    </font>
    <font>
      <sz val="10"/>
      <color rgb="FFFF0000"/>
      <name val="Credit Suisse Type Light"/>
      <family val="2"/>
      <scheme val="minor"/>
    </font>
    <font>
      <sz val="10"/>
      <color theme="1"/>
      <name val="Credit Suisse Type Light"/>
      <family val="2"/>
      <scheme val="minor"/>
    </font>
    <font>
      <sz val="10"/>
      <color rgb="FFFA7D00"/>
      <name val="Credit Suisse Type Light"/>
      <family val="2"/>
      <scheme val="minor"/>
    </font>
    <font>
      <sz val="10"/>
      <color rgb="FF3F3F76"/>
      <name val="Credit Suisse Type Light"/>
      <family val="2"/>
      <scheme val="minor"/>
    </font>
    <font>
      <i/>
      <sz val="10"/>
      <color rgb="FF7F7F7F"/>
      <name val="Credit Suisse Type Light"/>
      <family val="2"/>
      <scheme val="minor"/>
    </font>
    <font>
      <b/>
      <sz val="10"/>
      <name val="Credit Suisse Type Light"/>
      <family val="2"/>
      <scheme val="minor"/>
    </font>
    <font>
      <b/>
      <sz val="10"/>
      <color theme="0" tint="-0.34998626667073579"/>
      <name val="Credit Suisse Type Light"/>
      <family val="2"/>
      <scheme val="minor"/>
    </font>
    <font>
      <b/>
      <sz val="10"/>
      <color theme="1"/>
      <name val="Credit Suisse Type Light"/>
      <family val="2"/>
      <scheme val="minor"/>
    </font>
    <font>
      <b/>
      <sz val="14"/>
      <name val="Credit Suisse Type Light"/>
      <family val="2"/>
      <scheme val="major"/>
    </font>
    <font>
      <vertAlign val="subscript"/>
      <sz val="10"/>
      <color theme="1"/>
      <name val="Credit Suisse Type Light"/>
      <family val="2"/>
      <scheme val="minor"/>
    </font>
    <font>
      <sz val="9.5"/>
      <color theme="1"/>
      <name val="Arial"/>
      <family val="2"/>
    </font>
    <font>
      <sz val="10"/>
      <color theme="0"/>
      <name val="Credit Suisse Type Light"/>
      <family val="2"/>
      <scheme val="minor"/>
    </font>
    <font>
      <sz val="9"/>
      <color theme="1"/>
      <name val="Credit Suisse Type Light"/>
      <family val="2"/>
      <scheme val="minor"/>
    </font>
    <font>
      <sz val="8"/>
      <color theme="1"/>
      <name val="Credit Suisse Type Light"/>
      <family val="2"/>
      <scheme val="minor"/>
    </font>
    <font>
      <vertAlign val="superscript"/>
      <sz val="10"/>
      <color theme="1"/>
      <name val="Credit Suisse Type Light"/>
      <family val="2"/>
      <scheme val="minor"/>
    </font>
    <font>
      <sz val="9"/>
      <name val="Credit Suisse Type Light"/>
      <family val="2"/>
      <scheme val="minor"/>
    </font>
    <font>
      <vertAlign val="superscript"/>
      <sz val="8"/>
      <color theme="1"/>
      <name val="Credit Suisse Type Light"/>
      <family val="2"/>
      <scheme val="minor"/>
    </font>
    <font>
      <sz val="10"/>
      <name val="Credit Suisse Type Light"/>
      <family val="2"/>
      <scheme val="minor"/>
    </font>
    <font>
      <b/>
      <sz val="9"/>
      <color theme="1"/>
      <name val="Credit Suisse Type Light"/>
      <family val="2"/>
      <scheme val="minor"/>
    </font>
    <font>
      <b/>
      <sz val="9"/>
      <name val="Credit Suisse Type Light"/>
      <family val="2"/>
      <scheme val="minor"/>
    </font>
    <font>
      <u/>
      <sz val="10"/>
      <color theme="10"/>
      <name val="Credit Suisse Type Light"/>
      <family val="2"/>
      <scheme val="minor"/>
    </font>
    <font>
      <sz val="9"/>
      <color indexed="81"/>
      <name val="Tahoma"/>
      <family val="2"/>
    </font>
    <font>
      <b/>
      <sz val="9"/>
      <color indexed="81"/>
      <name val="Tahoma"/>
      <family val="2"/>
    </font>
    <font>
      <b/>
      <u/>
      <sz val="10"/>
      <color theme="1"/>
      <name val="Credit Suisse Type Light"/>
      <family val="2"/>
      <scheme val="minor"/>
    </font>
    <font>
      <sz val="8"/>
      <name val="Credit Suisse Type Light"/>
      <family val="2"/>
      <scheme val="minor"/>
    </font>
    <font>
      <sz val="10"/>
      <color rgb="FF000000"/>
      <name val="Credit Suisse Type Light"/>
      <family val="2"/>
      <scheme val="minor"/>
    </font>
    <font>
      <sz val="12"/>
      <color theme="1"/>
      <name val="Credit Suisse Type Light (Textk"/>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55B89"/>
        <bgColor indexed="64"/>
      </patternFill>
    </fill>
    <fill>
      <patternFill patternType="solid">
        <fgColor rgb="FF7898B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1" tint="0.499984740745262"/>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bottom style="thin">
        <color theme="4" tint="0.499984740745262"/>
      </bottom>
      <diagonal/>
    </border>
    <border>
      <left/>
      <right style="thin">
        <color auto="1"/>
      </right>
      <top/>
      <bottom/>
      <diagonal/>
    </border>
    <border>
      <left style="thin">
        <color theme="8"/>
      </left>
      <right style="thin">
        <color theme="8"/>
      </right>
      <top/>
      <bottom/>
      <diagonal/>
    </border>
    <border>
      <left style="thin">
        <color theme="8"/>
      </left>
      <right/>
      <top/>
      <bottom/>
      <diagonal/>
    </border>
    <border>
      <left/>
      <right style="thin">
        <color theme="8"/>
      </right>
      <top/>
      <bottom/>
      <diagonal/>
    </border>
    <border>
      <left style="thin">
        <color theme="0" tint="-0.24994659260841701"/>
      </left>
      <right style="thin">
        <color theme="8"/>
      </right>
      <top/>
      <bottom/>
      <diagonal/>
    </border>
    <border>
      <left style="thin">
        <color theme="0" tint="-0.24994659260841701"/>
      </left>
      <right style="thin">
        <color theme="0" tint="-0.24994659260841701"/>
      </right>
      <top/>
      <bottom/>
      <diagonal/>
    </border>
  </borders>
  <cellStyleXfs count="20">
    <xf numFmtId="0" fontId="0" fillId="0" borderId="0"/>
    <xf numFmtId="0" fontId="13" fillId="0" borderId="7" applyNumberFormat="0" applyFill="0" applyAlignment="0" applyProtection="0"/>
    <xf numFmtId="0" fontId="14" fillId="0" borderId="8"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6"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11" fillId="5" borderId="1" applyNumberFormat="0" applyAlignment="0" applyProtection="0"/>
    <xf numFmtId="0" fontId="7" fillId="6" borderId="2" applyNumberFormat="0" applyAlignment="0" applyProtection="0"/>
    <xf numFmtId="0" fontId="2" fillId="6" borderId="1" applyNumberFormat="0" applyAlignment="0" applyProtection="0"/>
    <xf numFmtId="0" fontId="10" fillId="0" borderId="3" applyNumberFormat="0" applyFill="0" applyAlignment="0" applyProtection="0"/>
    <xf numFmtId="0" fontId="3" fillId="7" borderId="4" applyNumberFormat="0" applyAlignment="0" applyProtection="0"/>
    <xf numFmtId="0" fontId="8" fillId="0" borderId="0" applyNumberFormat="0" applyFill="0" applyBorder="0" applyAlignment="0" applyProtection="0"/>
    <xf numFmtId="0" fontId="9" fillId="8" borderId="5" applyNumberFormat="0" applyAlignment="0" applyProtection="0"/>
    <xf numFmtId="0" fontId="12" fillId="0" borderId="0" applyNumberFormat="0" applyFill="0" applyBorder="0" applyAlignment="0" applyProtection="0"/>
    <xf numFmtId="0" fontId="15" fillId="0" borderId="6" applyNumberFormat="0" applyFill="0" applyAlignment="0" applyProtection="0"/>
    <xf numFmtId="0" fontId="16" fillId="0" borderId="0" applyNumberFormat="0" applyFill="0" applyBorder="0" applyAlignment="0" applyProtection="0"/>
    <xf numFmtId="0" fontId="28" fillId="0" borderId="0" applyNumberFormat="0" applyFill="0" applyBorder="0" applyAlignment="0" applyProtection="0"/>
    <xf numFmtId="43" fontId="9" fillId="0" borderId="0" applyFont="0" applyFill="0" applyBorder="0" applyAlignment="0" applyProtection="0"/>
  </cellStyleXfs>
  <cellXfs count="114">
    <xf numFmtId="0" fontId="0" fillId="0" borderId="0" xfId="0"/>
    <xf numFmtId="0" fontId="0" fillId="9" borderId="0" xfId="0" applyFill="1"/>
    <xf numFmtId="0" fontId="3" fillId="9" borderId="0" xfId="0" applyFont="1" applyFill="1"/>
    <xf numFmtId="0" fontId="20" fillId="9" borderId="0" xfId="0" applyFont="1" applyFill="1"/>
    <xf numFmtId="0" fontId="19" fillId="9" borderId="0" xfId="0" applyFont="1" applyFill="1"/>
    <xf numFmtId="0" fontId="0" fillId="9" borderId="10" xfId="0" applyFont="1" applyFill="1" applyBorder="1" applyAlignment="1"/>
    <xf numFmtId="0" fontId="0" fillId="9" borderId="10" xfId="0" applyFont="1" applyFill="1" applyBorder="1"/>
    <xf numFmtId="0" fontId="0" fillId="0" borderId="10" xfId="0" applyFont="1" applyBorder="1" applyAlignment="1"/>
    <xf numFmtId="0" fontId="0" fillId="9" borderId="10" xfId="0" applyFont="1" applyFill="1" applyBorder="1" applyAlignment="1">
      <alignment horizontal="center" textRotation="90" wrapText="1"/>
    </xf>
    <xf numFmtId="0" fontId="0" fillId="9" borderId="10" xfId="0" applyFont="1" applyFill="1" applyBorder="1" applyAlignment="1">
      <alignment horizontal="center"/>
    </xf>
    <xf numFmtId="0" fontId="0" fillId="9" borderId="0" xfId="0" applyFont="1" applyFill="1" applyBorder="1"/>
    <xf numFmtId="0" fontId="15" fillId="9" borderId="0" xfId="0" applyFont="1" applyFill="1"/>
    <xf numFmtId="0" fontId="23" fillId="9" borderId="0" xfId="0" applyFont="1" applyFill="1"/>
    <xf numFmtId="0" fontId="3" fillId="9" borderId="0" xfId="0" applyFont="1" applyFill="1" applyAlignment="1"/>
    <xf numFmtId="0" fontId="21" fillId="9" borderId="0" xfId="0" applyFont="1" applyFill="1" applyBorder="1"/>
    <xf numFmtId="0" fontId="25" fillId="9" borderId="0" xfId="0" applyFont="1" applyFill="1"/>
    <xf numFmtId="0" fontId="3" fillId="10" borderId="10" xfId="0" applyFont="1" applyFill="1" applyBorder="1" applyAlignment="1"/>
    <xf numFmtId="0" fontId="3" fillId="11" borderId="10" xfId="0" applyFont="1" applyFill="1" applyBorder="1" applyAlignment="1"/>
    <xf numFmtId="0" fontId="3" fillId="11" borderId="10" xfId="0" applyFont="1" applyFill="1" applyBorder="1" applyAlignment="1">
      <alignment horizontal="center"/>
    </xf>
    <xf numFmtId="0" fontId="0" fillId="10" borderId="10" xfId="0" applyFont="1" applyFill="1" applyBorder="1" applyAlignment="1"/>
    <xf numFmtId="0" fontId="0" fillId="10" borderId="9" xfId="0" applyFont="1" applyFill="1" applyBorder="1" applyAlignment="1"/>
    <xf numFmtId="0" fontId="3" fillId="11" borderId="0" xfId="0" applyFont="1" applyFill="1"/>
    <xf numFmtId="0" fontId="19" fillId="11" borderId="0" xfId="0" applyFont="1" applyFill="1"/>
    <xf numFmtId="0" fontId="20" fillId="0" borderId="0" xfId="0" applyFont="1" applyAlignment="1"/>
    <xf numFmtId="0" fontId="0" fillId="9" borderId="0" xfId="0" applyFill="1" applyAlignment="1">
      <alignment horizontal="centerContinuous"/>
    </xf>
    <xf numFmtId="0" fontId="26" fillId="9" borderId="0" xfId="0" applyFont="1" applyFill="1"/>
    <xf numFmtId="0" fontId="28" fillId="9" borderId="0" xfId="18" applyFill="1"/>
    <xf numFmtId="0" fontId="0" fillId="9" borderId="0" xfId="0" applyFill="1" applyAlignment="1">
      <alignment vertical="top"/>
    </xf>
    <xf numFmtId="0" fontId="0" fillId="0" borderId="0" xfId="0" applyAlignment="1">
      <alignment vertical="top"/>
    </xf>
    <xf numFmtId="0" fontId="0" fillId="12" borderId="10" xfId="0" applyFont="1" applyFill="1" applyBorder="1" applyAlignment="1">
      <alignment horizontal="center" textRotation="90" wrapText="1"/>
    </xf>
    <xf numFmtId="0" fontId="0" fillId="12" borderId="10" xfId="0" applyFont="1" applyFill="1" applyBorder="1" applyAlignment="1">
      <alignment horizontal="center"/>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0" fillId="9" borderId="10" xfId="0" applyFont="1" applyFill="1" applyBorder="1" applyAlignment="1">
      <alignment vertical="top" wrapText="1"/>
    </xf>
    <xf numFmtId="0" fontId="0" fillId="9" borderId="10" xfId="0" applyFont="1" applyFill="1" applyBorder="1" applyAlignment="1">
      <alignment vertical="top"/>
    </xf>
    <xf numFmtId="164" fontId="0" fillId="9" borderId="10" xfId="0" applyNumberFormat="1" applyFont="1" applyFill="1" applyBorder="1" applyAlignment="1">
      <alignment horizontal="center" vertical="top"/>
    </xf>
    <xf numFmtId="0" fontId="0" fillId="9" borderId="10" xfId="0" applyFont="1" applyFill="1" applyBorder="1" applyAlignment="1">
      <alignment horizontal="center" vertical="top"/>
    </xf>
    <xf numFmtId="165" fontId="0" fillId="12" borderId="10" xfId="19" applyNumberFormat="1" applyFont="1" applyFill="1" applyBorder="1" applyAlignment="1">
      <alignment horizontal="center" vertical="top"/>
    </xf>
    <xf numFmtId="2" fontId="0" fillId="12" borderId="10" xfId="0" applyNumberFormat="1" applyFont="1" applyFill="1" applyBorder="1" applyAlignment="1">
      <alignment horizontal="center" vertical="top"/>
    </xf>
    <xf numFmtId="0" fontId="0" fillId="12" borderId="10" xfId="0" applyFont="1" applyFill="1" applyBorder="1" applyAlignment="1">
      <alignment horizontal="center" vertical="top"/>
    </xf>
    <xf numFmtId="14" fontId="0" fillId="9" borderId="10" xfId="0" applyNumberFormat="1" applyFont="1" applyFill="1" applyBorder="1" applyAlignment="1">
      <alignment horizontal="center" vertical="top"/>
    </xf>
    <xf numFmtId="0" fontId="0" fillId="9" borderId="10" xfId="0" applyFont="1" applyFill="1" applyBorder="1" applyAlignment="1">
      <alignment horizontal="left" vertical="top"/>
    </xf>
    <xf numFmtId="0" fontId="22" fillId="12" borderId="10" xfId="0" applyFont="1" applyFill="1" applyBorder="1" applyAlignment="1">
      <alignment horizontal="right" vertical="top"/>
    </xf>
    <xf numFmtId="0" fontId="25" fillId="12" borderId="10" xfId="0" applyFont="1" applyFill="1" applyBorder="1" applyAlignment="1">
      <alignment horizontal="center" vertical="top"/>
    </xf>
    <xf numFmtId="0" fontId="3" fillId="11" borderId="10" xfId="0" applyFont="1" applyFill="1" applyBorder="1" applyAlignment="1">
      <alignment vertical="top"/>
    </xf>
    <xf numFmtId="0" fontId="3" fillId="11" borderId="10" xfId="0" applyFont="1" applyFill="1" applyBorder="1" applyAlignment="1">
      <alignment horizontal="center" vertical="top"/>
    </xf>
    <xf numFmtId="0" fontId="28" fillId="0" borderId="0" xfId="18"/>
    <xf numFmtId="0" fontId="15" fillId="0" borderId="0" xfId="0" applyFont="1"/>
    <xf numFmtId="0" fontId="31" fillId="0" borderId="0" xfId="0" applyFont="1"/>
    <xf numFmtId="0" fontId="0" fillId="0" borderId="0" xfId="0" quotePrefix="1"/>
    <xf numFmtId="0" fontId="0" fillId="12" borderId="10" xfId="0" applyFont="1" applyFill="1" applyBorder="1" applyAlignment="1">
      <alignment horizontal="center" vertical="top" wrapText="1"/>
    </xf>
    <xf numFmtId="0" fontId="21" fillId="9" borderId="0" xfId="0" applyFont="1" applyFill="1"/>
    <xf numFmtId="0" fontId="22" fillId="9" borderId="0" xfId="0" applyFont="1" applyFill="1" applyAlignment="1">
      <alignment vertical="top"/>
    </xf>
    <xf numFmtId="1" fontId="0" fillId="12" borderId="10" xfId="0" applyNumberFormat="1" applyFont="1" applyFill="1" applyBorder="1" applyAlignment="1">
      <alignment horizontal="center" vertical="top"/>
    </xf>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17" fontId="0" fillId="9" borderId="10" xfId="0" applyNumberFormat="1" applyFont="1" applyFill="1" applyBorder="1" applyAlignment="1">
      <alignment horizontal="center" vertical="top"/>
    </xf>
    <xf numFmtId="0" fontId="0" fillId="12" borderId="12" xfId="0" applyFont="1" applyFill="1" applyBorder="1" applyAlignment="1">
      <alignment horizontal="center" textRotation="90" wrapText="1"/>
    </xf>
    <xf numFmtId="0" fontId="3" fillId="11" borderId="12" xfId="0" applyFont="1" applyFill="1" applyBorder="1" applyAlignment="1">
      <alignment horizontal="center"/>
    </xf>
    <xf numFmtId="165" fontId="0" fillId="12" borderId="12" xfId="19" applyNumberFormat="1" applyFont="1" applyFill="1" applyBorder="1" applyAlignment="1">
      <alignment horizontal="center" vertical="top"/>
    </xf>
    <xf numFmtId="1" fontId="0" fillId="12" borderId="12" xfId="0" applyNumberFormat="1" applyFont="1" applyFill="1" applyBorder="1" applyAlignment="1">
      <alignment horizontal="center" vertical="top"/>
    </xf>
    <xf numFmtId="2" fontId="0" fillId="12" borderId="12" xfId="0" applyNumberFormat="1" applyFont="1" applyFill="1" applyBorder="1" applyAlignment="1">
      <alignment horizontal="center" vertical="top"/>
    </xf>
    <xf numFmtId="0" fontId="0" fillId="12" borderId="12" xfId="0" applyFont="1" applyFill="1" applyBorder="1" applyAlignment="1">
      <alignment horizontal="center" vertical="top"/>
    </xf>
    <xf numFmtId="166" fontId="3" fillId="11" borderId="10" xfId="0" applyNumberFormat="1" applyFont="1" applyFill="1" applyBorder="1" applyAlignment="1">
      <alignment horizontal="left" vertical="top"/>
    </xf>
    <xf numFmtId="0" fontId="3" fillId="11" borderId="0" xfId="0" applyFont="1" applyFill="1" applyBorder="1" applyAlignment="1">
      <alignment horizontal="center" vertical="top"/>
    </xf>
    <xf numFmtId="0" fontId="3" fillId="11" borderId="0" xfId="0" applyFont="1" applyFill="1" applyBorder="1" applyAlignment="1">
      <alignment horizontal="center"/>
    </xf>
    <xf numFmtId="0" fontId="0" fillId="0" borderId="0" xfId="0" applyFill="1" applyAlignment="1">
      <alignment vertical="top"/>
    </xf>
    <xf numFmtId="166"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165" fontId="3" fillId="0" borderId="0" xfId="19" applyNumberFormat="1" applyFont="1" applyFill="1" applyBorder="1" applyAlignment="1">
      <alignment horizontal="center" vertical="top"/>
    </xf>
    <xf numFmtId="0" fontId="3" fillId="0" borderId="0" xfId="0" applyFont="1" applyFill="1" applyBorder="1" applyAlignment="1">
      <alignment horizontal="center"/>
    </xf>
    <xf numFmtId="0" fontId="0" fillId="10" borderId="0" xfId="0" applyFont="1" applyFill="1" applyBorder="1" applyAlignment="1"/>
    <xf numFmtId="0" fontId="23" fillId="0" borderId="0" xfId="0" applyFont="1" applyFill="1"/>
    <xf numFmtId="0" fontId="0" fillId="10" borderId="13" xfId="0" applyFont="1" applyFill="1" applyBorder="1" applyAlignment="1"/>
    <xf numFmtId="0" fontId="0" fillId="9" borderId="0" xfId="0" applyFont="1" applyFill="1" applyBorder="1" applyAlignment="1"/>
    <xf numFmtId="0" fontId="0" fillId="9" borderId="13" xfId="0" applyFont="1" applyFill="1" applyBorder="1" applyAlignment="1"/>
    <xf numFmtId="0" fontId="0" fillId="9" borderId="0" xfId="0" applyFont="1" applyFill="1" applyBorder="1" applyAlignment="1">
      <alignment horizontal="center" textRotation="90" wrapText="1"/>
    </xf>
    <xf numFmtId="0" fontId="0" fillId="9" borderId="0" xfId="0" applyFont="1" applyFill="1" applyBorder="1" applyAlignment="1">
      <alignment horizontal="center"/>
    </xf>
    <xf numFmtId="0" fontId="0" fillId="9" borderId="0" xfId="0" applyFont="1" applyFill="1" applyBorder="1" applyAlignment="1">
      <alignment horizontal="center" vertical="top"/>
    </xf>
    <xf numFmtId="0" fontId="0" fillId="9" borderId="0" xfId="0" quotePrefix="1" applyFont="1" applyFill="1" applyBorder="1" applyAlignment="1">
      <alignment horizontal="center" vertical="top"/>
    </xf>
    <xf numFmtId="0" fontId="0" fillId="13" borderId="14" xfId="0" applyFont="1" applyFill="1" applyBorder="1" applyAlignment="1">
      <alignment horizontal="center" textRotation="90" wrapText="1"/>
    </xf>
    <xf numFmtId="165" fontId="3" fillId="14" borderId="14" xfId="19" applyNumberFormat="1" applyFont="1" applyFill="1" applyBorder="1" applyAlignment="1">
      <alignment horizontal="center"/>
    </xf>
    <xf numFmtId="165" fontId="0" fillId="13" borderId="14" xfId="19" applyNumberFormat="1" applyFont="1" applyFill="1" applyBorder="1" applyAlignment="1">
      <alignment horizontal="center" vertical="top"/>
    </xf>
    <xf numFmtId="165" fontId="3" fillId="14" borderId="14" xfId="19" applyNumberFormat="1" applyFont="1" applyFill="1" applyBorder="1" applyAlignment="1">
      <alignment horizontal="center" vertical="top"/>
    </xf>
    <xf numFmtId="0" fontId="33" fillId="0" borderId="0" xfId="0" applyFont="1"/>
    <xf numFmtId="0" fontId="34" fillId="9" borderId="0" xfId="0" applyFont="1" applyFill="1" applyAlignment="1">
      <alignment horizontal="centerContinuous"/>
    </xf>
    <xf numFmtId="0" fontId="1" fillId="9" borderId="0" xfId="0" applyFont="1" applyFill="1" applyAlignment="1">
      <alignment horizontal="left" vertical="center"/>
    </xf>
    <xf numFmtId="0" fontId="1" fillId="0" borderId="0" xfId="0" applyFont="1" applyAlignment="1">
      <alignment horizontal="left" vertical="center"/>
    </xf>
    <xf numFmtId="0" fontId="0" fillId="9" borderId="0" xfId="0" applyFont="1" applyFill="1"/>
    <xf numFmtId="0" fontId="0" fillId="9" borderId="10" xfId="0" applyFont="1" applyFill="1" applyBorder="1" applyAlignment="1">
      <alignment horizontal="left" vertical="top" wrapText="1"/>
    </xf>
    <xf numFmtId="3" fontId="0" fillId="12" borderId="10" xfId="0" applyNumberFormat="1" applyFont="1" applyFill="1" applyBorder="1" applyAlignment="1">
      <alignment horizontal="center" vertical="top"/>
    </xf>
    <xf numFmtId="0" fontId="3" fillId="10" borderId="11" xfId="0" applyFont="1" applyFill="1" applyBorder="1" applyAlignment="1">
      <alignment horizontal="center"/>
    </xf>
    <xf numFmtId="0" fontId="3" fillId="0" borderId="0" xfId="0" applyFont="1" applyAlignment="1">
      <alignment horizontal="center"/>
    </xf>
    <xf numFmtId="0" fontId="3" fillId="0" borderId="12" xfId="0" applyFont="1" applyBorder="1" applyAlignment="1">
      <alignment horizontal="center"/>
    </xf>
    <xf numFmtId="0" fontId="1" fillId="9" borderId="0" xfId="0" applyFont="1" applyFill="1" applyAlignment="1">
      <alignment horizontal="center" vertical="center"/>
    </xf>
    <xf numFmtId="0" fontId="18" fillId="9" borderId="0" xfId="0" applyFont="1" applyFill="1" applyAlignment="1">
      <alignment vertical="center" wrapText="1"/>
    </xf>
    <xf numFmtId="0" fontId="0" fillId="9" borderId="0" xfId="0" applyFill="1" applyAlignment="1">
      <alignment wrapText="1"/>
    </xf>
    <xf numFmtId="0" fontId="0" fillId="0" borderId="0" xfId="0" applyAlignment="1">
      <alignment wrapText="1"/>
    </xf>
    <xf numFmtId="0" fontId="0" fillId="9" borderId="0" xfId="0" applyFont="1" applyFill="1" applyAlignment="1">
      <alignment vertical="top" wrapText="1"/>
    </xf>
    <xf numFmtId="0" fontId="0" fillId="0" borderId="0" xfId="0" applyFont="1" applyAlignment="1">
      <alignment vertical="top" wrapText="1"/>
    </xf>
    <xf numFmtId="0" fontId="3" fillId="10" borderId="0" xfId="0" applyFont="1" applyFill="1" applyAlignment="1"/>
    <xf numFmtId="0" fontId="0" fillId="10" borderId="0" xfId="0" applyFill="1" applyAlignment="1"/>
    <xf numFmtId="0" fontId="18" fillId="9" borderId="0" xfId="0" applyFont="1" applyFill="1" applyAlignment="1">
      <alignment vertical="top" wrapText="1"/>
    </xf>
    <xf numFmtId="0" fontId="0" fillId="9" borderId="0" xfId="0" applyFill="1" applyAlignment="1">
      <alignment vertical="top" wrapText="1"/>
    </xf>
    <xf numFmtId="0" fontId="0" fillId="0" borderId="0" xfId="0" applyAlignment="1">
      <alignment vertical="top" wrapText="1"/>
    </xf>
    <xf numFmtId="0" fontId="23" fillId="9" borderId="0" xfId="0" applyFont="1" applyFill="1" applyAlignment="1">
      <alignment wrapText="1"/>
    </xf>
    <xf numFmtId="0" fontId="0" fillId="0" borderId="0" xfId="0" applyAlignment="1"/>
    <xf numFmtId="0" fontId="18"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xf>
  </cellXfs>
  <cellStyles count="20">
    <cellStyle name="Ausgabe" xfId="9" builtinId="21" customBuiltin="1"/>
    <cellStyle name="Berechnung" xfId="10" builtinId="22" customBuiltin="1"/>
    <cellStyle name="Dezimal" xfId="19" builtinId="3"/>
    <cellStyle name="Eingabe" xfId="8" builtinId="20" customBuiltin="1"/>
    <cellStyle name="Ergebnis" xfId="16" builtinId="25" customBuiltin="1"/>
    <cellStyle name="Erklärender Text" xfId="15" builtinId="53" customBuiltin="1"/>
    <cellStyle name="Gut" xfId="5" builtinId="26" customBuiltin="1"/>
    <cellStyle name="Hyperlink" xfId="18" builtinId="8"/>
    <cellStyle name="Neutral" xfId="7" builtinId="28" customBuiltin="1"/>
    <cellStyle name="Notiz" xfId="14" builtinId="10" customBuiltin="1"/>
    <cellStyle name="Schlecht" xfId="6" builtinId="27" customBuiltin="1"/>
    <cellStyle name="Stand." xfId="0" builtinId="0" customBuiltin="1"/>
    <cellStyle name="Überschrift" xfId="17" builtinId="15" customBuilti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11" builtinId="24" customBuiltin="1"/>
    <cellStyle name="Warnender Text" xfId="13" builtinId="11" customBuiltin="1"/>
    <cellStyle name="Zelle überprüfen" xfId="12" builtinId="23" customBuiltin="1"/>
  </cellStyles>
  <dxfs count="0"/>
  <tableStyles count="0" defaultTableStyle="TableStyleMedium2" defaultPivotStyle="PivotStyleLight16"/>
  <colors>
    <mruColors>
      <color rgb="FF7898B3"/>
      <color rgb="FF255B89"/>
      <color rgb="FFB2C2D1"/>
      <color rgb="FF00386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698500</xdr:rowOff>
    </xdr:from>
    <xdr:to>
      <xdr:col>2</xdr:col>
      <xdr:colOff>1172210</xdr:colOff>
      <xdr:row>2</xdr:row>
      <xdr:rowOff>5080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92100" y="698500"/>
          <a:ext cx="2232660"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11046</xdr:colOff>
      <xdr:row>1</xdr:row>
      <xdr:rowOff>11050</xdr:rowOff>
    </xdr:from>
    <xdr:to>
      <xdr:col>3</xdr:col>
      <xdr:colOff>509880</xdr:colOff>
      <xdr:row>1</xdr:row>
      <xdr:rowOff>811150</xdr:rowOff>
    </xdr:to>
    <xdr:pic>
      <xdr:nvPicPr>
        <xdr:cNvPr id="2" name="Bild 1" descr="rz_logo_kgast_p7530_neu"/>
        <xdr:cNvPicPr/>
      </xdr:nvPicPr>
      <xdr:blipFill>
        <a:blip xmlns:r="http://schemas.openxmlformats.org/officeDocument/2006/relationships" r:embed="rId1" cstate="print"/>
        <a:srcRect/>
        <a:stretch>
          <a:fillRect/>
        </a:stretch>
      </xdr:blipFill>
      <xdr:spPr bwMode="auto">
        <a:xfrm>
          <a:off x="265046" y="176702"/>
          <a:ext cx="2232660" cy="800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CS 1">
  <a:themeElements>
    <a:clrScheme name="Credit Suisse 1">
      <a:dk1>
        <a:sysClr val="windowText" lastClr="000000"/>
      </a:dk1>
      <a:lt1>
        <a:sysClr val="window" lastClr="FFFFFF"/>
      </a:lt1>
      <a:dk2>
        <a:srgbClr val="166C86"/>
      </a:dk2>
      <a:lt2>
        <a:srgbClr val="EEECE1"/>
      </a:lt2>
      <a:accent1>
        <a:srgbClr val="255B89"/>
      </a:accent1>
      <a:accent2>
        <a:srgbClr val="AAA19A"/>
      </a:accent2>
      <a:accent3>
        <a:srgbClr val="A6CCD6"/>
      </a:accent3>
      <a:accent4>
        <a:srgbClr val="56A2B9"/>
      </a:accent4>
      <a:accent5>
        <a:srgbClr val="C8C1BC"/>
      </a:accent5>
      <a:accent6>
        <a:srgbClr val="003868"/>
      </a:accent6>
      <a:hlink>
        <a:srgbClr val="0000FF"/>
      </a:hlink>
      <a:folHlink>
        <a:srgbClr val="800080"/>
      </a:folHlink>
    </a:clrScheme>
    <a:fontScheme name="CS 1">
      <a:maj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ajorFont>
      <a:minorFont>
        <a:latin typeface="Credit Suisse Type Light"/>
        <a:ea typeface=""/>
        <a:cs typeface=""/>
        <a:font script="Kore" typeface="Credit Suisse Type Kor Roman"/>
        <a:font script="Arab" typeface="Credit Suisse Type Arabic Light"/>
        <a:font script="Cyrl" typeface="Credit Suisse Type Light"/>
        <a:font script="Deva" typeface="Credit Suisse Type Deva Light"/>
        <a:font script="Grek" typeface="Credit Suisse Type Light"/>
        <a:font script="Hans" typeface="Credit Suisse Type SCh Light"/>
        <a:font script="Hant" typeface="Credit Suisse Type TCh Light"/>
        <a:font script="Jpan" typeface="Credit Suisse Type Jap Light"/>
        <a:font script="Thai" typeface="Credit Suisse Type Thai Light"/>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Purple 1">
      <a:srgbClr val="92499E"/>
    </a:custClr>
    <a:custClr name="Green 1">
      <a:srgbClr val="898000"/>
    </a:custClr>
    <a:custClr name="Yellow 1">
      <a:srgbClr val="FFC726"/>
    </a:custClr>
    <a:custClr name="Orange 1">
      <a:srgbClr val="F49C3E"/>
    </a:custClr>
    <a:custClr name="Red 1">
      <a:srgbClr val="9D0E2D"/>
    </a:custClr>
    <a:custClr name="Purple 2">
      <a:srgbClr val="A86DB1"/>
    </a:custClr>
    <a:custClr name="Green 2">
      <a:srgbClr val="B1A82F"/>
    </a:custClr>
    <a:custClr name="Yellow 2">
      <a:srgbClr val="FFD251"/>
    </a:custClr>
    <a:custClr name="Orange 2">
      <a:srgbClr val="F6B065"/>
    </a:custClr>
    <a:custClr name="Red 2">
      <a:srgbClr val="C23841"/>
    </a:custClr>
    <a:custClr name="Purple 3">
      <a:srgbClr val="BE92C5"/>
    </a:custClr>
    <a:custClr name="Green 3">
      <a:srgbClr val="D7D17B"/>
    </a:custClr>
    <a:custClr name="Yellow 3">
      <a:srgbClr val="FFDD7D"/>
    </a:custClr>
    <a:custClr name="Orange 3">
      <a:srgbClr val="F8C48B"/>
    </a:custClr>
    <a:custClr name="Red 3">
      <a:srgbClr val="DE7572"/>
    </a:custClr>
    <a:custClr name="Purple 4">
      <a:srgbClr val="D3B6D8"/>
    </a:custClr>
    <a:custClr name="Green 4">
      <a:srgbClr val="E9E6B9"/>
    </a:custClr>
    <a:custClr name="Yellow 4">
      <a:srgbClr val="FFE9A8"/>
    </a:custClr>
    <a:custClr name="Orange 4">
      <a:srgbClr val="FBD7B2"/>
    </a:custClr>
    <a:custClr name="Red 4">
      <a:srgbClr val="EBB7B6"/>
    </a:custClr>
  </a:custClr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amfunds.credit-suisse.com/ch/de/institutional/fund/detail/CH0323362589" TargetMode="External"/><Relationship Id="rId4" Type="http://schemas.openxmlformats.org/officeDocument/2006/relationships/hyperlink" Target="https://www.credit-suisse.com/ch/de/asset-management/solutions-capabilities/real-estate-ch/news/opening-ig-csa-re-germany.html" TargetMode="External"/><Relationship Id="rId5" Type="http://schemas.openxmlformats.org/officeDocument/2006/relationships/hyperlink" Target="https://www.ubs.com/ch/de/asset-management/institutional-investors/investment-solutions/investment-foundations.html" TargetMode="External"/><Relationship Id="rId6" Type="http://schemas.openxmlformats.org/officeDocument/2006/relationships/hyperlink" Target="https://www.afiaa.com/" TargetMode="External"/><Relationship Id="rId7" Type="http://schemas.openxmlformats.org/officeDocument/2006/relationships/printerSettings" Target="../printerSettings/printerSettings2.bin"/><Relationship Id="rId8" Type="http://schemas.openxmlformats.org/officeDocument/2006/relationships/drawing" Target="../drawings/drawing2.xml"/><Relationship Id="rId9" Type="http://schemas.openxmlformats.org/officeDocument/2006/relationships/vmlDrawing" Target="../drawings/vmlDrawing2.vml"/><Relationship Id="rId10" Type="http://schemas.openxmlformats.org/officeDocument/2006/relationships/comments" Target="../comments2.xml"/><Relationship Id="rId1" Type="http://schemas.openxmlformats.org/officeDocument/2006/relationships/hyperlink" Target="http://www.testina.ch/" TargetMode="External"/><Relationship Id="rId2" Type="http://schemas.openxmlformats.org/officeDocument/2006/relationships/hyperlink" Target="https://www.afiaa.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drian.bamert@pensimo.ch" TargetMode="External"/><Relationship Id="rId4" Type="http://schemas.openxmlformats.org/officeDocument/2006/relationships/hyperlink" Target="mailto:michel.winkler@istfunds.ch" TargetMode="External"/><Relationship Id="rId5" Type="http://schemas.openxmlformats.org/officeDocument/2006/relationships/hyperlink" Target="mailto:braecker@afiaa.com" TargetMode="External"/><Relationship Id="rId6" Type="http://schemas.openxmlformats.org/officeDocument/2006/relationships/hyperlink" Target="mailto:sven.schaltegger@credit-suisse.com" TargetMode="External"/><Relationship Id="rId7" Type="http://schemas.openxmlformats.org/officeDocument/2006/relationships/hyperlink" Target="mailto:tom.osterwalder@zurich.ch" TargetMode="External"/><Relationship Id="rId8" Type="http://schemas.openxmlformats.org/officeDocument/2006/relationships/hyperlink" Target="mailto:michaela.tanner@ubs.com" TargetMode="External"/><Relationship Id="rId9" Type="http://schemas.openxmlformats.org/officeDocument/2006/relationships/printerSettings" Target="../printerSettings/printerSettings3.bin"/><Relationship Id="rId1" Type="http://schemas.openxmlformats.org/officeDocument/2006/relationships/hyperlink" Target="mailto:radhia.ruettimann@credit-suisse.com" TargetMode="External"/><Relationship Id="rId2" Type="http://schemas.openxmlformats.org/officeDocument/2006/relationships/hyperlink" Target="mailto:adrian.bamert@pensimo.c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X36"/>
  <sheetViews>
    <sheetView tabSelected="1" view="pageLayout" zoomScale="50" zoomScaleNormal="70" zoomScaleSheetLayoutView="90" zoomScalePageLayoutView="50" workbookViewId="0">
      <selection activeCell="AB9" sqref="AB9"/>
    </sheetView>
  </sheetViews>
  <sheetFormatPr baseColWidth="10" defaultColWidth="9.19921875" defaultRowHeight="13" x14ac:dyDescent="0.15"/>
  <cols>
    <col min="1" max="1" width="4.19921875" style="1" customWidth="1"/>
    <col min="2" max="2" width="17.3984375" customWidth="1"/>
    <col min="3" max="3" width="27.796875" customWidth="1"/>
    <col min="4" max="4" width="36.796875" customWidth="1"/>
    <col min="5" max="5" width="10.19921875" bestFit="1" customWidth="1"/>
    <col min="6" max="8" width="7.3984375" customWidth="1"/>
    <col min="9" max="9" width="8.3984375" bestFit="1" customWidth="1"/>
    <col min="10" max="22" width="7.3984375" customWidth="1"/>
    <col min="23" max="23" width="10.796875" bestFit="1" customWidth="1"/>
    <col min="24" max="24" width="4.19921875" customWidth="1"/>
  </cols>
  <sheetData>
    <row r="1" spans="1:24" ht="30.5" customHeight="1" x14ac:dyDescent="0.15"/>
    <row r="2" spans="1:24" s="1" customFormat="1" ht="62" customHeight="1" x14ac:dyDescent="0.2">
      <c r="B2" s="88" t="s">
        <v>131</v>
      </c>
      <c r="C2" s="24"/>
      <c r="D2" s="24"/>
      <c r="E2" s="24"/>
      <c r="F2" s="24"/>
      <c r="G2" s="24"/>
      <c r="H2" s="24"/>
      <c r="I2" s="24"/>
      <c r="J2" s="24"/>
      <c r="K2" s="24"/>
      <c r="L2" s="24"/>
      <c r="M2" s="24"/>
      <c r="N2" s="24"/>
      <c r="O2" s="24"/>
      <c r="P2" s="24"/>
      <c r="Q2" s="24"/>
      <c r="R2" s="24"/>
      <c r="S2" s="24"/>
      <c r="T2" s="24"/>
      <c r="U2" s="24"/>
      <c r="V2" s="24"/>
      <c r="W2" s="24"/>
    </row>
    <row r="3" spans="1:24" s="1" customFormat="1" x14ac:dyDescent="0.15"/>
    <row r="4" spans="1:24" x14ac:dyDescent="0.15">
      <c r="B4" s="16" t="s">
        <v>33</v>
      </c>
      <c r="C4" s="19"/>
      <c r="D4" s="19"/>
      <c r="E4" s="19"/>
      <c r="F4" s="19"/>
      <c r="G4" s="74"/>
      <c r="H4" s="76"/>
      <c r="I4" s="19"/>
      <c r="J4" s="19"/>
      <c r="K4" s="19"/>
      <c r="L4" s="94" t="s">
        <v>31</v>
      </c>
      <c r="M4" s="95"/>
      <c r="N4" s="95"/>
      <c r="O4" s="95"/>
      <c r="P4" s="95"/>
      <c r="Q4" s="95"/>
      <c r="R4" s="95"/>
      <c r="S4" s="95"/>
      <c r="T4" s="95"/>
      <c r="U4" s="95"/>
      <c r="V4" s="96"/>
      <c r="W4" s="19"/>
      <c r="X4" s="1"/>
    </row>
    <row r="5" spans="1:24" ht="4.25" customHeight="1" x14ac:dyDescent="0.15">
      <c r="B5" s="6"/>
      <c r="C5" s="5"/>
      <c r="D5" s="5"/>
      <c r="E5" s="5"/>
      <c r="F5" s="5"/>
      <c r="G5" s="77"/>
      <c r="H5" s="78"/>
      <c r="I5" s="5"/>
      <c r="J5" s="5"/>
      <c r="K5" s="5"/>
      <c r="L5" s="5"/>
      <c r="M5" s="5"/>
      <c r="N5" s="5"/>
      <c r="O5" s="5"/>
      <c r="P5" s="5"/>
      <c r="Q5" s="5"/>
      <c r="R5" s="5"/>
      <c r="S5" s="5"/>
      <c r="T5" s="5"/>
      <c r="U5" s="5"/>
      <c r="V5" s="5"/>
      <c r="W5" s="5"/>
      <c r="X5" s="1"/>
    </row>
    <row r="6" spans="1:24" ht="102.5" customHeight="1" x14ac:dyDescent="0.15">
      <c r="B6" s="6" t="s">
        <v>19</v>
      </c>
      <c r="C6" s="6" t="s">
        <v>0</v>
      </c>
      <c r="D6" s="6" t="s">
        <v>1</v>
      </c>
      <c r="E6" s="8" t="s">
        <v>18</v>
      </c>
      <c r="F6" s="8" t="s">
        <v>28</v>
      </c>
      <c r="G6" s="79" t="s">
        <v>14</v>
      </c>
      <c r="H6" s="83" t="s">
        <v>99</v>
      </c>
      <c r="I6" s="83" t="s">
        <v>100</v>
      </c>
      <c r="J6" s="59" t="s">
        <v>29</v>
      </c>
      <c r="K6" s="29" t="s">
        <v>30</v>
      </c>
      <c r="L6" s="29" t="s">
        <v>106</v>
      </c>
      <c r="M6" s="29" t="s">
        <v>150</v>
      </c>
      <c r="N6" s="29" t="s">
        <v>109</v>
      </c>
      <c r="O6" s="29" t="s">
        <v>107</v>
      </c>
      <c r="P6" s="29" t="s">
        <v>108</v>
      </c>
      <c r="Q6" s="29" t="s">
        <v>110</v>
      </c>
      <c r="R6" s="29" t="s">
        <v>111</v>
      </c>
      <c r="S6" s="29" t="s">
        <v>112</v>
      </c>
      <c r="T6" s="29" t="s">
        <v>113</v>
      </c>
      <c r="U6" s="29" t="s">
        <v>152</v>
      </c>
      <c r="V6" s="29" t="s">
        <v>114</v>
      </c>
      <c r="W6" s="8" t="s">
        <v>155</v>
      </c>
      <c r="X6" s="1"/>
    </row>
    <row r="7" spans="1:24" ht="4.5" customHeight="1" x14ac:dyDescent="0.15">
      <c r="B7" s="6"/>
      <c r="C7" s="7"/>
      <c r="D7" s="5"/>
      <c r="E7" s="9"/>
      <c r="F7" s="9"/>
      <c r="G7" s="80"/>
      <c r="H7" s="83"/>
      <c r="I7" s="83"/>
      <c r="J7" s="59"/>
      <c r="K7" s="29"/>
      <c r="L7" s="30"/>
      <c r="M7" s="30"/>
      <c r="N7" s="30"/>
      <c r="O7" s="30"/>
      <c r="P7" s="30"/>
      <c r="Q7" s="30"/>
      <c r="R7" s="30"/>
      <c r="S7" s="30"/>
      <c r="T7" s="30"/>
      <c r="U7" s="30"/>
      <c r="V7" s="30"/>
      <c r="W7" s="9"/>
      <c r="X7" s="1"/>
    </row>
    <row r="8" spans="1:24" x14ac:dyDescent="0.15">
      <c r="B8" s="17" t="s">
        <v>16</v>
      </c>
      <c r="C8" s="17"/>
      <c r="D8" s="17"/>
      <c r="E8" s="18"/>
      <c r="F8" s="18"/>
      <c r="G8" s="67"/>
      <c r="H8" s="84"/>
      <c r="I8" s="84"/>
      <c r="J8" s="60"/>
      <c r="K8" s="18"/>
      <c r="L8" s="18"/>
      <c r="M8" s="18"/>
      <c r="N8" s="18"/>
      <c r="O8" s="18"/>
      <c r="P8" s="18"/>
      <c r="Q8" s="18"/>
      <c r="R8" s="18"/>
      <c r="S8" s="18"/>
      <c r="T8" s="18"/>
      <c r="U8" s="18"/>
      <c r="V8" s="18"/>
      <c r="W8" s="18"/>
      <c r="X8" s="1"/>
    </row>
    <row r="9" spans="1:24" s="28" customFormat="1" ht="22.25" customHeight="1" x14ac:dyDescent="0.15">
      <c r="A9" s="27"/>
      <c r="B9" s="34" t="s">
        <v>134</v>
      </c>
      <c r="C9" s="35" t="s">
        <v>7</v>
      </c>
      <c r="D9" s="35" t="s">
        <v>135</v>
      </c>
      <c r="E9" s="36">
        <v>38200</v>
      </c>
      <c r="F9" s="37" t="s">
        <v>15</v>
      </c>
      <c r="G9" s="81" t="s">
        <v>17</v>
      </c>
      <c r="H9" s="85">
        <v>2104</v>
      </c>
      <c r="I9" s="85">
        <v>1601</v>
      </c>
      <c r="J9" s="61">
        <v>2104</v>
      </c>
      <c r="K9" s="38">
        <v>1601</v>
      </c>
      <c r="L9" s="39">
        <v>10.210000000000001</v>
      </c>
      <c r="M9" s="40">
        <v>16.75</v>
      </c>
      <c r="N9" s="40">
        <v>83.69</v>
      </c>
      <c r="O9" s="51">
        <v>0.49</v>
      </c>
      <c r="P9" s="51">
        <v>0.62</v>
      </c>
      <c r="Q9" s="40">
        <v>9.42</v>
      </c>
      <c r="R9" s="40">
        <v>8.17</v>
      </c>
      <c r="S9" s="40">
        <v>3.09</v>
      </c>
      <c r="T9" s="39">
        <v>82.55</v>
      </c>
      <c r="U9" s="51">
        <v>9.64</v>
      </c>
      <c r="V9" s="40">
        <v>2.62</v>
      </c>
      <c r="W9" s="41">
        <v>43008</v>
      </c>
      <c r="X9" s="27"/>
    </row>
    <row r="10" spans="1:24" s="28" customFormat="1" ht="21.5" customHeight="1" x14ac:dyDescent="0.15">
      <c r="A10" s="27"/>
      <c r="B10" s="42">
        <v>23547751</v>
      </c>
      <c r="C10" s="35" t="s">
        <v>6</v>
      </c>
      <c r="D10" s="35" t="s">
        <v>3</v>
      </c>
      <c r="E10" s="36">
        <v>41883</v>
      </c>
      <c r="F10" s="37" t="s">
        <v>15</v>
      </c>
      <c r="G10" s="82" t="s">
        <v>17</v>
      </c>
      <c r="H10" s="85">
        <v>606</v>
      </c>
      <c r="I10" s="85">
        <v>457</v>
      </c>
      <c r="J10" s="62">
        <v>606</v>
      </c>
      <c r="K10" s="54">
        <v>457</v>
      </c>
      <c r="L10" s="39">
        <v>4.71</v>
      </c>
      <c r="M10" s="39">
        <v>26.65</v>
      </c>
      <c r="N10" s="39">
        <v>73.11</v>
      </c>
      <c r="O10" s="40">
        <v>0.85</v>
      </c>
      <c r="P10" s="40">
        <v>1.03</v>
      </c>
      <c r="Q10" s="40">
        <v>9.01</v>
      </c>
      <c r="R10" s="40">
        <v>7.75</v>
      </c>
      <c r="S10" s="43" t="s">
        <v>140</v>
      </c>
      <c r="T10" s="43" t="s">
        <v>140</v>
      </c>
      <c r="U10" s="39">
        <v>10.26</v>
      </c>
      <c r="V10" s="44">
        <v>24.77</v>
      </c>
      <c r="W10" s="41">
        <v>43281</v>
      </c>
      <c r="X10" s="27"/>
    </row>
    <row r="11" spans="1:24" s="28" customFormat="1" ht="22.25" customHeight="1" x14ac:dyDescent="0.15">
      <c r="A11" s="27"/>
      <c r="B11" s="42">
        <v>18350327</v>
      </c>
      <c r="C11" s="35" t="s">
        <v>127</v>
      </c>
      <c r="D11" s="35" t="s">
        <v>139</v>
      </c>
      <c r="E11" s="36">
        <v>41609</v>
      </c>
      <c r="F11" s="37" t="s">
        <v>58</v>
      </c>
      <c r="G11" s="81" t="s">
        <v>17</v>
      </c>
      <c r="H11" s="85">
        <v>837.3</v>
      </c>
      <c r="I11" s="85">
        <v>631.29999999999995</v>
      </c>
      <c r="J11" s="62">
        <v>979.79171399999996</v>
      </c>
      <c r="K11" s="54">
        <v>738.73463399999991</v>
      </c>
      <c r="L11" s="39">
        <v>9.9</v>
      </c>
      <c r="M11" s="40">
        <v>22.99</v>
      </c>
      <c r="N11" s="40">
        <v>66.12</v>
      </c>
      <c r="O11" s="40">
        <v>0.99</v>
      </c>
      <c r="P11" s="40">
        <v>1.31</v>
      </c>
      <c r="Q11" s="40">
        <v>6.53</v>
      </c>
      <c r="R11" s="39">
        <v>6.03</v>
      </c>
      <c r="S11" s="43" t="s">
        <v>140</v>
      </c>
      <c r="T11" s="43" t="s">
        <v>140</v>
      </c>
      <c r="U11" s="40">
        <v>6.95</v>
      </c>
      <c r="V11" s="40">
        <v>7.28</v>
      </c>
      <c r="W11" s="41">
        <v>43100</v>
      </c>
      <c r="X11" s="53"/>
    </row>
    <row r="12" spans="1:24" s="28" customFormat="1" ht="4.5" customHeight="1" x14ac:dyDescent="0.15">
      <c r="A12" s="27"/>
      <c r="B12" s="35"/>
      <c r="C12" s="35"/>
      <c r="D12" s="35"/>
      <c r="E12" s="37"/>
      <c r="F12" s="37"/>
      <c r="G12" s="81"/>
      <c r="H12" s="85"/>
      <c r="I12" s="85"/>
      <c r="J12" s="63"/>
      <c r="K12" s="39"/>
      <c r="L12" s="40"/>
      <c r="M12" s="40"/>
      <c r="N12" s="40"/>
      <c r="O12" s="40"/>
      <c r="P12" s="40"/>
      <c r="Q12" s="40"/>
      <c r="R12" s="40"/>
      <c r="S12" s="40"/>
      <c r="T12" s="40"/>
      <c r="U12" s="40"/>
      <c r="V12" s="40"/>
      <c r="W12" s="37"/>
      <c r="X12" s="27"/>
    </row>
    <row r="13" spans="1:24" s="28" customFormat="1" x14ac:dyDescent="0.15">
      <c r="A13" s="27"/>
      <c r="B13" s="65">
        <f>COUNTA(C9:C12)</f>
        <v>3</v>
      </c>
      <c r="C13" s="45"/>
      <c r="D13" s="45"/>
      <c r="E13" s="46"/>
      <c r="F13" s="46"/>
      <c r="G13" s="66"/>
      <c r="H13" s="86">
        <f>SUM(H9:H12)</f>
        <v>3547.3</v>
      </c>
      <c r="I13" s="86">
        <f>SUM(I9:I12)</f>
        <v>2689.3</v>
      </c>
      <c r="J13" s="60"/>
      <c r="K13" s="18"/>
      <c r="L13" s="46"/>
      <c r="M13" s="46"/>
      <c r="N13" s="46"/>
      <c r="O13" s="46"/>
      <c r="P13" s="46"/>
      <c r="Q13" s="46"/>
      <c r="R13" s="46"/>
      <c r="S13" s="46"/>
      <c r="T13" s="46"/>
      <c r="U13" s="46"/>
      <c r="V13" s="46"/>
      <c r="W13" s="46"/>
      <c r="X13" s="27"/>
    </row>
    <row r="14" spans="1:24" s="68" customFormat="1" x14ac:dyDescent="0.15">
      <c r="B14" s="69"/>
      <c r="C14" s="70"/>
      <c r="D14" s="70"/>
      <c r="E14" s="71"/>
      <c r="F14" s="71"/>
      <c r="G14" s="71"/>
      <c r="H14" s="72"/>
      <c r="I14" s="72"/>
      <c r="J14" s="73"/>
      <c r="K14" s="73"/>
      <c r="L14" s="71"/>
      <c r="M14" s="71"/>
      <c r="N14" s="71"/>
      <c r="O14" s="71"/>
      <c r="P14" s="71"/>
      <c r="Q14" s="71"/>
      <c r="R14" s="71"/>
      <c r="S14" s="71"/>
      <c r="T14" s="71"/>
      <c r="U14" s="71"/>
      <c r="V14" s="71"/>
      <c r="W14" s="71"/>
    </row>
    <row r="15" spans="1:24" x14ac:dyDescent="0.15">
      <c r="B15" s="14" t="s">
        <v>138</v>
      </c>
      <c r="C15" s="14"/>
      <c r="D15" s="14"/>
      <c r="E15" s="10"/>
      <c r="F15" s="10"/>
      <c r="G15" s="10"/>
      <c r="H15" s="10"/>
      <c r="I15" s="10"/>
      <c r="J15" s="10"/>
      <c r="K15" s="10"/>
      <c r="L15" s="10"/>
      <c r="M15" s="10"/>
      <c r="N15" s="10"/>
      <c r="O15" s="10"/>
      <c r="P15" s="10"/>
      <c r="Q15" s="10"/>
      <c r="R15" s="10"/>
      <c r="S15" s="10"/>
      <c r="T15" s="10"/>
      <c r="U15" s="10"/>
      <c r="V15" s="10"/>
      <c r="W15" s="10"/>
      <c r="X15" s="1"/>
    </row>
    <row r="16" spans="1:24" x14ac:dyDescent="0.15">
      <c r="B16" s="52" t="s">
        <v>151</v>
      </c>
      <c r="C16" s="11"/>
      <c r="D16" s="1"/>
      <c r="E16" s="1"/>
      <c r="F16" s="1"/>
      <c r="G16" s="1"/>
      <c r="H16" s="1"/>
      <c r="I16" s="1"/>
      <c r="J16" s="1"/>
      <c r="K16" s="1"/>
      <c r="L16" s="1"/>
      <c r="M16" s="1"/>
      <c r="N16" s="1"/>
      <c r="O16" s="1"/>
      <c r="P16" s="1"/>
      <c r="Q16" s="1"/>
      <c r="R16" s="1"/>
      <c r="S16" s="1"/>
      <c r="T16" s="1"/>
      <c r="U16" s="1"/>
      <c r="V16" s="1"/>
      <c r="W16" s="1"/>
      <c r="X16" s="1"/>
    </row>
    <row r="17" spans="1:24" s="68" customFormat="1" x14ac:dyDescent="0.15">
      <c r="B17" s="69"/>
      <c r="C17" s="70"/>
      <c r="D17" s="70"/>
      <c r="E17" s="71"/>
      <c r="F17" s="71"/>
      <c r="G17" s="71"/>
      <c r="H17" s="72"/>
      <c r="I17" s="72"/>
      <c r="J17" s="73"/>
      <c r="K17" s="73"/>
      <c r="L17" s="71"/>
      <c r="M17" s="71"/>
      <c r="N17" s="71"/>
      <c r="O17" s="71"/>
      <c r="P17" s="71"/>
      <c r="Q17" s="71"/>
      <c r="R17" s="71"/>
      <c r="S17" s="71"/>
      <c r="T17" s="71"/>
      <c r="U17" s="71"/>
      <c r="V17" s="71"/>
      <c r="W17" s="71"/>
    </row>
    <row r="18" spans="1:24" s="68" customFormat="1" x14ac:dyDescent="0.15">
      <c r="B18" s="69"/>
      <c r="C18" s="70"/>
      <c r="D18" s="70"/>
      <c r="E18" s="71"/>
      <c r="F18" s="71"/>
      <c r="G18" s="71"/>
      <c r="H18" s="72"/>
      <c r="I18" s="72"/>
      <c r="J18" s="73"/>
      <c r="K18" s="73"/>
      <c r="L18" s="71"/>
      <c r="M18" s="71"/>
      <c r="N18" s="71"/>
      <c r="O18" s="71"/>
      <c r="P18" s="71"/>
      <c r="Q18" s="71"/>
      <c r="R18" s="71"/>
      <c r="S18" s="71"/>
      <c r="T18" s="71"/>
      <c r="U18" s="71"/>
      <c r="V18" s="71"/>
      <c r="W18" s="71"/>
    </row>
    <row r="19" spans="1:24" x14ac:dyDescent="0.15">
      <c r="B19" s="10"/>
      <c r="C19" s="10"/>
      <c r="D19" s="10"/>
      <c r="E19" s="10"/>
      <c r="F19" s="10"/>
      <c r="G19" s="10"/>
      <c r="H19" s="10"/>
      <c r="I19" s="10"/>
      <c r="J19" s="10"/>
      <c r="K19" s="10"/>
      <c r="L19" s="10"/>
      <c r="M19" s="10"/>
      <c r="N19" s="10"/>
      <c r="O19" s="10"/>
      <c r="P19" s="10"/>
      <c r="Q19" s="10"/>
      <c r="R19" s="10"/>
      <c r="S19" s="10"/>
      <c r="T19" s="10"/>
      <c r="U19" s="10"/>
      <c r="V19" s="10"/>
      <c r="W19" s="10"/>
      <c r="X19" s="1"/>
    </row>
    <row r="20" spans="1:24" x14ac:dyDescent="0.15">
      <c r="B20" s="16" t="s">
        <v>33</v>
      </c>
      <c r="C20" s="19"/>
      <c r="D20" s="19"/>
      <c r="E20" s="19"/>
      <c r="F20" s="19"/>
      <c r="G20" s="20"/>
      <c r="H20" s="19"/>
      <c r="I20" s="19"/>
      <c r="J20" s="19"/>
      <c r="K20" s="19"/>
      <c r="L20" s="94" t="s">
        <v>31</v>
      </c>
      <c r="M20" s="95"/>
      <c r="N20" s="95"/>
      <c r="O20" s="95"/>
      <c r="P20" s="95"/>
      <c r="Q20" s="95"/>
      <c r="R20" s="95"/>
      <c r="S20" s="95"/>
      <c r="T20" s="95"/>
      <c r="U20" s="95"/>
      <c r="V20" s="96"/>
      <c r="W20" s="19"/>
      <c r="X20" s="1"/>
    </row>
    <row r="21" spans="1:24" ht="4.75" customHeight="1" x14ac:dyDescent="0.15">
      <c r="B21" s="6"/>
      <c r="C21" s="5"/>
      <c r="D21" s="5"/>
      <c r="E21" s="5"/>
      <c r="F21" s="5"/>
      <c r="G21" s="77"/>
      <c r="H21" s="78"/>
      <c r="I21" s="5"/>
      <c r="J21" s="5"/>
      <c r="K21" s="5"/>
      <c r="L21" s="5"/>
      <c r="M21" s="5"/>
      <c r="N21" s="5"/>
      <c r="O21" s="5"/>
      <c r="P21" s="5"/>
      <c r="Q21" s="5"/>
      <c r="R21" s="5"/>
      <c r="S21" s="5"/>
      <c r="T21" s="5"/>
      <c r="U21" s="5"/>
      <c r="V21" s="5"/>
      <c r="W21" s="5"/>
      <c r="X21" s="1"/>
    </row>
    <row r="22" spans="1:24" ht="109.25" customHeight="1" x14ac:dyDescent="0.15">
      <c r="B22" s="6" t="s">
        <v>19</v>
      </c>
      <c r="C22" s="6" t="s">
        <v>0</v>
      </c>
      <c r="D22" s="6" t="s">
        <v>1</v>
      </c>
      <c r="E22" s="8" t="s">
        <v>18</v>
      </c>
      <c r="F22" s="8" t="s">
        <v>28</v>
      </c>
      <c r="G22" s="79" t="s">
        <v>14</v>
      </c>
      <c r="H22" s="83" t="s">
        <v>99</v>
      </c>
      <c r="I22" s="83" t="s">
        <v>100</v>
      </c>
      <c r="J22" s="59" t="s">
        <v>29</v>
      </c>
      <c r="K22" s="29" t="s">
        <v>30</v>
      </c>
      <c r="L22" s="29" t="s">
        <v>106</v>
      </c>
      <c r="M22" s="29" t="s">
        <v>150</v>
      </c>
      <c r="N22" s="29" t="s">
        <v>109</v>
      </c>
      <c r="O22" s="29" t="s">
        <v>117</v>
      </c>
      <c r="P22" s="29" t="s">
        <v>118</v>
      </c>
      <c r="Q22" s="29" t="s">
        <v>110</v>
      </c>
      <c r="R22" s="29" t="s">
        <v>111</v>
      </c>
      <c r="S22" s="29" t="s">
        <v>112</v>
      </c>
      <c r="T22" s="29" t="s">
        <v>113</v>
      </c>
      <c r="U22" s="29" t="s">
        <v>153</v>
      </c>
      <c r="V22" s="29" t="s">
        <v>114</v>
      </c>
      <c r="W22" s="8" t="s">
        <v>155</v>
      </c>
      <c r="X22" s="1"/>
    </row>
    <row r="23" spans="1:24" ht="4.5" customHeight="1" x14ac:dyDescent="0.15">
      <c r="B23" s="6"/>
      <c r="C23" s="7"/>
      <c r="D23" s="5"/>
      <c r="E23" s="9"/>
      <c r="F23" s="9"/>
      <c r="G23" s="80"/>
      <c r="H23" s="83"/>
      <c r="I23" s="83"/>
      <c r="J23" s="59"/>
      <c r="K23" s="29"/>
      <c r="L23" s="30"/>
      <c r="M23" s="30"/>
      <c r="N23" s="30"/>
      <c r="O23" s="30"/>
      <c r="P23" s="30"/>
      <c r="Q23" s="30"/>
      <c r="R23" s="30"/>
      <c r="S23" s="30"/>
      <c r="T23" s="30"/>
      <c r="U23" s="30"/>
      <c r="V23" s="30"/>
      <c r="W23" s="9"/>
      <c r="X23" s="1"/>
    </row>
    <row r="24" spans="1:24" s="28" customFormat="1" ht="4.5" customHeight="1" x14ac:dyDescent="0.15">
      <c r="A24" s="27"/>
      <c r="B24" s="35"/>
      <c r="C24" s="35"/>
      <c r="D24" s="35"/>
      <c r="E24" s="37"/>
      <c r="F24" s="37"/>
      <c r="G24" s="81"/>
      <c r="H24" s="85"/>
      <c r="I24" s="85"/>
      <c r="J24" s="63"/>
      <c r="K24" s="39"/>
      <c r="L24" s="40"/>
      <c r="M24" s="40"/>
      <c r="N24" s="40"/>
      <c r="O24" s="40"/>
      <c r="P24" s="40"/>
      <c r="Q24" s="40"/>
      <c r="R24" s="40"/>
      <c r="S24" s="40"/>
      <c r="T24" s="40"/>
      <c r="U24" s="40"/>
      <c r="V24" s="40"/>
      <c r="W24" s="37"/>
      <c r="X24" s="27"/>
    </row>
    <row r="25" spans="1:24" s="28" customFormat="1" x14ac:dyDescent="0.15">
      <c r="A25" s="27"/>
      <c r="B25" s="45" t="s">
        <v>27</v>
      </c>
      <c r="C25" s="45"/>
      <c r="D25" s="45"/>
      <c r="E25" s="46"/>
      <c r="F25" s="46"/>
      <c r="G25" s="66"/>
      <c r="H25" s="86">
        <f>SUM(H27:H28)</f>
        <v>0</v>
      </c>
      <c r="I25" s="86">
        <f>SUM(I27:I28)</f>
        <v>3831.9700000000003</v>
      </c>
      <c r="J25" s="60"/>
      <c r="K25" s="18"/>
      <c r="L25" s="46"/>
      <c r="M25" s="46"/>
      <c r="N25" s="46"/>
      <c r="O25" s="46"/>
      <c r="P25" s="46"/>
      <c r="Q25" s="46"/>
      <c r="R25" s="46"/>
      <c r="S25" s="46"/>
      <c r="T25" s="46"/>
      <c r="U25" s="46"/>
      <c r="V25" s="46"/>
      <c r="W25" s="46"/>
      <c r="X25" s="27"/>
    </row>
    <row r="26" spans="1:24" s="68" customFormat="1" ht="32.5" customHeight="1" x14ac:dyDescent="0.15">
      <c r="B26" s="92">
        <v>36766965</v>
      </c>
      <c r="C26" s="35" t="s">
        <v>7</v>
      </c>
      <c r="D26" s="35" t="s">
        <v>136</v>
      </c>
      <c r="E26" s="36">
        <v>42552</v>
      </c>
      <c r="F26" s="37" t="s">
        <v>137</v>
      </c>
      <c r="G26" s="81" t="s">
        <v>17</v>
      </c>
      <c r="H26" s="85">
        <v>141.5</v>
      </c>
      <c r="I26" s="85">
        <v>141.1</v>
      </c>
      <c r="J26" s="61" t="s">
        <v>50</v>
      </c>
      <c r="K26" s="38" t="s">
        <v>50</v>
      </c>
      <c r="L26" s="38" t="s">
        <v>50</v>
      </c>
      <c r="M26" s="40">
        <v>23.6</v>
      </c>
      <c r="N26" s="38" t="s">
        <v>50</v>
      </c>
      <c r="O26" s="38" t="s">
        <v>50</v>
      </c>
      <c r="P26" s="38" t="s">
        <v>50</v>
      </c>
      <c r="Q26" s="38" t="s">
        <v>50</v>
      </c>
      <c r="R26" s="38" t="s">
        <v>50</v>
      </c>
      <c r="S26" s="38" t="s">
        <v>50</v>
      </c>
      <c r="T26" s="38" t="s">
        <v>50</v>
      </c>
      <c r="U26" s="51">
        <v>9.4700000000000006</v>
      </c>
      <c r="V26" s="40">
        <v>9.5399999999999991</v>
      </c>
      <c r="W26" s="41">
        <v>43008</v>
      </c>
    </row>
    <row r="27" spans="1:24" s="28" customFormat="1" ht="63" customHeight="1" x14ac:dyDescent="0.15">
      <c r="A27" s="27"/>
      <c r="B27" s="34" t="s">
        <v>148</v>
      </c>
      <c r="C27" s="35" t="s">
        <v>6</v>
      </c>
      <c r="D27" s="35" t="s">
        <v>4</v>
      </c>
      <c r="E27" s="36">
        <v>42647</v>
      </c>
      <c r="F27" s="37" t="s">
        <v>15</v>
      </c>
      <c r="G27" s="81" t="s">
        <v>49</v>
      </c>
      <c r="H27" s="85" t="s">
        <v>50</v>
      </c>
      <c r="I27" s="85">
        <v>692.17</v>
      </c>
      <c r="J27" s="64" t="s">
        <v>50</v>
      </c>
      <c r="K27" s="54">
        <f>+I27</f>
        <v>692.17</v>
      </c>
      <c r="L27" s="40" t="s">
        <v>50</v>
      </c>
      <c r="M27" s="40">
        <v>24.42</v>
      </c>
      <c r="N27" s="40" t="s">
        <v>50</v>
      </c>
      <c r="O27" s="40" t="s">
        <v>50</v>
      </c>
      <c r="P27" s="44">
        <v>1.56</v>
      </c>
      <c r="Q27" s="40" t="s">
        <v>50</v>
      </c>
      <c r="R27" s="40" t="s">
        <v>50</v>
      </c>
      <c r="S27" s="40" t="s">
        <v>50</v>
      </c>
      <c r="T27" s="40" t="s">
        <v>50</v>
      </c>
      <c r="U27" s="40" t="s">
        <v>50</v>
      </c>
      <c r="V27" s="40" t="s">
        <v>149</v>
      </c>
      <c r="W27" s="41">
        <v>43281</v>
      </c>
      <c r="X27" s="27"/>
    </row>
    <row r="28" spans="1:24" s="28" customFormat="1" ht="65" x14ac:dyDescent="0.15">
      <c r="A28" s="27"/>
      <c r="B28" s="34" t="s">
        <v>115</v>
      </c>
      <c r="C28" s="35" t="s">
        <v>11</v>
      </c>
      <c r="D28" s="35" t="s">
        <v>10</v>
      </c>
      <c r="E28" s="58">
        <v>40695</v>
      </c>
      <c r="F28" s="37" t="s">
        <v>15</v>
      </c>
      <c r="G28" s="81" t="s">
        <v>49</v>
      </c>
      <c r="H28" s="85" t="s">
        <v>50</v>
      </c>
      <c r="I28" s="85">
        <v>3139.8</v>
      </c>
      <c r="J28" s="64" t="s">
        <v>50</v>
      </c>
      <c r="K28" s="93">
        <v>3139.8</v>
      </c>
      <c r="L28" s="40" t="s">
        <v>50</v>
      </c>
      <c r="M28" s="39">
        <v>23.4</v>
      </c>
      <c r="N28" s="40" t="s">
        <v>50</v>
      </c>
      <c r="O28" s="39">
        <v>1.6</v>
      </c>
      <c r="P28" s="40">
        <v>1.81</v>
      </c>
      <c r="Q28" s="40" t="s">
        <v>50</v>
      </c>
      <c r="R28" s="40" t="s">
        <v>50</v>
      </c>
      <c r="S28" s="40" t="s">
        <v>50</v>
      </c>
      <c r="T28" s="40" t="s">
        <v>50</v>
      </c>
      <c r="U28" s="40" t="s">
        <v>50</v>
      </c>
      <c r="V28" s="39">
        <v>6.5</v>
      </c>
      <c r="W28" s="41">
        <v>43008</v>
      </c>
      <c r="X28" s="27"/>
    </row>
    <row r="29" spans="1:24" s="28" customFormat="1" ht="4.5" customHeight="1" x14ac:dyDescent="0.15">
      <c r="A29" s="27"/>
      <c r="B29" s="35"/>
      <c r="C29" s="35"/>
      <c r="D29" s="35"/>
      <c r="E29" s="37"/>
      <c r="F29" s="37"/>
      <c r="G29" s="81"/>
      <c r="H29" s="85"/>
      <c r="I29" s="85"/>
      <c r="J29" s="64"/>
      <c r="K29" s="40"/>
      <c r="L29" s="40"/>
      <c r="M29" s="40"/>
      <c r="N29" s="40"/>
      <c r="O29" s="40"/>
      <c r="P29" s="40"/>
      <c r="Q29" s="40"/>
      <c r="R29" s="40"/>
      <c r="S29" s="40"/>
      <c r="T29" s="40"/>
      <c r="U29" s="40"/>
      <c r="V29" s="40"/>
      <c r="W29" s="37"/>
      <c r="X29" s="27"/>
    </row>
    <row r="30" spans="1:24" s="28" customFormat="1" x14ac:dyDescent="0.15">
      <c r="A30" s="27"/>
      <c r="B30" s="45" t="s">
        <v>21</v>
      </c>
      <c r="C30" s="45"/>
      <c r="D30" s="45"/>
      <c r="E30" s="46"/>
      <c r="F30" s="46"/>
      <c r="G30" s="66"/>
      <c r="H30" s="86">
        <f>SUM(H31)</f>
        <v>0</v>
      </c>
      <c r="I30" s="86">
        <f>SUM(I31)</f>
        <v>520</v>
      </c>
      <c r="J30" s="60"/>
      <c r="K30" s="18"/>
      <c r="L30" s="46"/>
      <c r="M30" s="46"/>
      <c r="N30" s="46"/>
      <c r="O30" s="46"/>
      <c r="P30" s="46"/>
      <c r="Q30" s="46"/>
      <c r="R30" s="46"/>
      <c r="S30" s="46"/>
      <c r="T30" s="46"/>
      <c r="U30" s="46"/>
      <c r="V30" s="46"/>
      <c r="W30" s="46"/>
      <c r="X30" s="27"/>
    </row>
    <row r="31" spans="1:24" s="28" customFormat="1" ht="26.75" customHeight="1" x14ac:dyDescent="0.15">
      <c r="A31" s="27"/>
      <c r="B31" s="42">
        <v>23406580</v>
      </c>
      <c r="C31" s="35" t="s">
        <v>9</v>
      </c>
      <c r="D31" s="35" t="s">
        <v>8</v>
      </c>
      <c r="E31" s="36">
        <v>41640</v>
      </c>
      <c r="F31" s="37" t="s">
        <v>15</v>
      </c>
      <c r="G31" s="81" t="s">
        <v>17</v>
      </c>
      <c r="H31" s="85" t="s">
        <v>50</v>
      </c>
      <c r="I31" s="85">
        <v>520</v>
      </c>
      <c r="J31" s="62" t="s">
        <v>50</v>
      </c>
      <c r="K31" s="54">
        <v>520</v>
      </c>
      <c r="L31" s="39">
        <v>10</v>
      </c>
      <c r="M31" s="39">
        <v>21</v>
      </c>
      <c r="N31" s="40" t="s">
        <v>34</v>
      </c>
      <c r="O31" s="40" t="s">
        <v>34</v>
      </c>
      <c r="P31" s="40" t="s">
        <v>147</v>
      </c>
      <c r="Q31" s="40" t="s">
        <v>34</v>
      </c>
      <c r="R31" s="40" t="s">
        <v>34</v>
      </c>
      <c r="S31" s="40" t="s">
        <v>34</v>
      </c>
      <c r="T31" s="40" t="s">
        <v>34</v>
      </c>
      <c r="U31" s="39">
        <v>4.4000000000000004</v>
      </c>
      <c r="V31" s="39">
        <v>10.3</v>
      </c>
      <c r="W31" s="41">
        <v>43100</v>
      </c>
      <c r="X31" s="27"/>
    </row>
    <row r="32" spans="1:24" s="28" customFormat="1" x14ac:dyDescent="0.15">
      <c r="A32" s="27"/>
      <c r="B32" s="65">
        <f>COUNTA(C24:C31)</f>
        <v>4</v>
      </c>
      <c r="C32" s="45"/>
      <c r="D32" s="45"/>
      <c r="E32" s="46"/>
      <c r="F32" s="46"/>
      <c r="G32" s="66"/>
      <c r="H32" s="86">
        <f>H25+H30</f>
        <v>0</v>
      </c>
      <c r="I32" s="86">
        <f>I25+I30</f>
        <v>4351.97</v>
      </c>
      <c r="J32" s="60"/>
      <c r="K32" s="18"/>
      <c r="L32" s="46"/>
      <c r="M32" s="46"/>
      <c r="N32" s="46"/>
      <c r="O32" s="46"/>
      <c r="P32" s="46"/>
      <c r="Q32" s="46"/>
      <c r="R32" s="46"/>
      <c r="S32" s="46"/>
      <c r="T32" s="46"/>
      <c r="U32" s="46"/>
      <c r="V32" s="46"/>
      <c r="W32" s="46"/>
      <c r="X32" s="27"/>
    </row>
    <row r="33" spans="2:24" x14ac:dyDescent="0.15">
      <c r="B33" s="10"/>
      <c r="C33" s="10"/>
      <c r="D33" s="10"/>
      <c r="E33" s="10"/>
      <c r="F33" s="10"/>
      <c r="G33" s="10"/>
      <c r="H33" s="10"/>
      <c r="I33" s="10"/>
      <c r="J33" s="10"/>
      <c r="K33" s="10"/>
      <c r="L33" s="10"/>
      <c r="M33" s="10"/>
      <c r="N33" s="10"/>
      <c r="O33" s="10"/>
      <c r="P33" s="10"/>
      <c r="Q33" s="10"/>
      <c r="R33" s="10"/>
      <c r="S33" s="10"/>
      <c r="T33" s="10"/>
      <c r="U33" s="10"/>
      <c r="V33" s="10"/>
      <c r="W33" s="10"/>
      <c r="X33" s="1"/>
    </row>
    <row r="34" spans="2:24" x14ac:dyDescent="0.15">
      <c r="B34" s="14" t="s">
        <v>141</v>
      </c>
      <c r="C34" s="10"/>
      <c r="D34" s="10"/>
      <c r="E34" s="10"/>
      <c r="F34" s="10"/>
      <c r="G34" s="10"/>
      <c r="H34" s="10"/>
      <c r="I34" s="10"/>
      <c r="J34" s="10"/>
      <c r="K34" s="10"/>
      <c r="L34" s="10"/>
      <c r="M34" s="10"/>
      <c r="N34" s="10"/>
      <c r="O34" s="10"/>
      <c r="P34" s="10"/>
      <c r="Q34" s="10"/>
      <c r="R34" s="10"/>
      <c r="S34" s="10"/>
      <c r="T34" s="10"/>
      <c r="U34" s="10"/>
      <c r="V34" s="10"/>
      <c r="W34" s="10"/>
      <c r="X34" s="1"/>
    </row>
    <row r="35" spans="2:24" x14ac:dyDescent="0.15">
      <c r="B35" s="14" t="s">
        <v>116</v>
      </c>
      <c r="C35" s="10"/>
      <c r="D35" s="10"/>
      <c r="E35" s="10"/>
      <c r="F35" s="10"/>
      <c r="G35" s="10"/>
      <c r="H35" s="10"/>
      <c r="I35" s="10"/>
      <c r="J35" s="10"/>
      <c r="K35" s="10"/>
      <c r="L35" s="10"/>
      <c r="M35" s="10"/>
      <c r="N35" s="10"/>
      <c r="O35" s="10"/>
      <c r="P35" s="10"/>
      <c r="Q35" s="10"/>
      <c r="R35" s="10"/>
      <c r="S35" s="10"/>
      <c r="T35" s="10"/>
      <c r="U35" s="10"/>
      <c r="V35" s="10"/>
      <c r="W35" s="10"/>
      <c r="X35" s="1"/>
    </row>
    <row r="36" spans="2:24" x14ac:dyDescent="0.15">
      <c r="B36" s="14" t="s">
        <v>154</v>
      </c>
      <c r="C36" s="10"/>
      <c r="D36" s="10"/>
      <c r="E36" s="10"/>
      <c r="F36" s="10"/>
      <c r="G36" s="10"/>
      <c r="H36" s="10"/>
      <c r="I36" s="10"/>
      <c r="J36" s="10"/>
      <c r="K36" s="10"/>
      <c r="L36" s="10"/>
      <c r="M36" s="10"/>
      <c r="N36" s="10"/>
      <c r="O36" s="10"/>
      <c r="P36" s="10"/>
      <c r="Q36" s="10"/>
      <c r="R36" s="10"/>
      <c r="S36" s="10"/>
      <c r="T36" s="10"/>
      <c r="U36" s="10"/>
      <c r="V36" s="10"/>
      <c r="W36" s="10"/>
      <c r="X36" s="1"/>
    </row>
  </sheetData>
  <mergeCells count="2">
    <mergeCell ref="L4:V4"/>
    <mergeCell ref="L20:V20"/>
  </mergeCells>
  <phoneticPr fontId="32" type="noConversion"/>
  <pageMargins left="0.25" right="0.22" top="0.75" bottom="0.75" header="0.3" footer="0.3"/>
  <pageSetup paperSize="9" scale="61" orientation="landscape" r:id="rId1"/>
  <headerFooter>
    <oddFooter>&amp;L&amp;8 26.09.2018/RR</oddFooter>
  </headerFooter>
  <drawing r:id="rId2"/>
  <legacyDrawing r:id="rId3"/>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5"/>
  <sheetViews>
    <sheetView view="pageBreakPreview" topLeftCell="A67" zoomScale="115" zoomScaleSheetLayoutView="115" zoomScalePageLayoutView="85" workbookViewId="0">
      <selection activeCell="C79" sqref="C79"/>
    </sheetView>
  </sheetViews>
  <sheetFormatPr baseColWidth="10" defaultColWidth="9.19921875" defaultRowHeight="13" x14ac:dyDescent="0.15"/>
  <cols>
    <col min="1" max="1" width="4" style="1" customWidth="1"/>
    <col min="2" max="2" width="11.19921875" customWidth="1"/>
    <col min="3" max="8" width="16.19921875" customWidth="1"/>
  </cols>
  <sheetData>
    <row r="1" spans="1:20" x14ac:dyDescent="0.15">
      <c r="B1" s="1"/>
      <c r="C1" s="1"/>
      <c r="D1" s="1"/>
      <c r="E1" s="1"/>
      <c r="F1" s="1"/>
      <c r="G1" s="1"/>
      <c r="H1" s="1"/>
    </row>
    <row r="2" spans="1:20" ht="68" customHeight="1" x14ac:dyDescent="0.15">
      <c r="B2" s="24"/>
      <c r="C2" s="24"/>
      <c r="D2" s="24"/>
      <c r="E2" s="24"/>
      <c r="F2" s="24"/>
      <c r="G2" s="24"/>
      <c r="H2" s="24"/>
      <c r="I2" s="23"/>
      <c r="J2" s="23"/>
      <c r="K2" s="23"/>
      <c r="L2" s="23"/>
      <c r="M2" s="23"/>
      <c r="N2" s="23"/>
      <c r="O2" s="23"/>
      <c r="P2" s="23"/>
      <c r="Q2" s="23"/>
      <c r="R2" s="23"/>
      <c r="S2" s="23"/>
      <c r="T2" s="23"/>
    </row>
    <row r="3" spans="1:20" s="90" customFormat="1" ht="31" customHeight="1" x14ac:dyDescent="0.15">
      <c r="A3" s="89" t="s">
        <v>132</v>
      </c>
      <c r="B3" s="97" t="s">
        <v>133</v>
      </c>
      <c r="C3" s="97"/>
      <c r="D3" s="97"/>
      <c r="E3" s="97"/>
      <c r="F3" s="97"/>
      <c r="G3" s="97"/>
      <c r="H3" s="97"/>
    </row>
    <row r="4" spans="1:20" x14ac:dyDescent="0.15">
      <c r="B4" s="103" t="s">
        <v>16</v>
      </c>
      <c r="C4" s="104"/>
      <c r="D4" s="104"/>
      <c r="E4" s="104"/>
      <c r="F4" s="104"/>
      <c r="G4" s="104"/>
      <c r="H4" s="104"/>
    </row>
    <row r="5" spans="1:20" s="1" customFormat="1" ht="3.75" customHeight="1" x14ac:dyDescent="0.15">
      <c r="B5" s="2"/>
    </row>
    <row r="6" spans="1:20" ht="13.5" customHeight="1" x14ac:dyDescent="0.15">
      <c r="B6" s="21" t="s">
        <v>48</v>
      </c>
      <c r="C6" s="22"/>
      <c r="D6" s="22"/>
      <c r="E6" s="22"/>
      <c r="F6" s="22"/>
      <c r="G6" s="22"/>
      <c r="H6" s="22"/>
    </row>
    <row r="7" spans="1:20" x14ac:dyDescent="0.15">
      <c r="B7" s="3" t="s">
        <v>43</v>
      </c>
      <c r="C7" s="1"/>
      <c r="D7" s="1"/>
      <c r="E7" s="1"/>
      <c r="F7" s="1"/>
      <c r="G7" s="1"/>
      <c r="H7" s="1"/>
    </row>
    <row r="8" spans="1:20" ht="13.5" customHeight="1" x14ac:dyDescent="0.15">
      <c r="B8" s="3" t="s">
        <v>44</v>
      </c>
      <c r="C8" s="1"/>
      <c r="D8" s="1"/>
      <c r="E8" s="1"/>
      <c r="F8" s="1"/>
      <c r="G8" s="1"/>
      <c r="H8" s="1"/>
    </row>
    <row r="9" spans="1:20" ht="13.5" customHeight="1" x14ac:dyDescent="0.15">
      <c r="B9" s="12" t="s">
        <v>45</v>
      </c>
      <c r="C9" s="1"/>
      <c r="D9" s="1"/>
      <c r="E9" s="1"/>
      <c r="F9" s="1"/>
      <c r="G9" s="1"/>
      <c r="H9" s="1"/>
    </row>
    <row r="10" spans="1:20" ht="13.5" customHeight="1" x14ac:dyDescent="0.15">
      <c r="B10" s="12" t="s">
        <v>102</v>
      </c>
      <c r="C10" s="1"/>
      <c r="D10" s="1"/>
      <c r="E10" s="1"/>
      <c r="F10" s="1"/>
      <c r="G10" s="1"/>
      <c r="H10" s="1"/>
    </row>
    <row r="11" spans="1:20" x14ac:dyDescent="0.15">
      <c r="B11" s="3" t="s">
        <v>103</v>
      </c>
      <c r="C11" s="1"/>
      <c r="D11" s="1"/>
      <c r="E11" s="1"/>
      <c r="F11" s="1"/>
      <c r="G11" s="1"/>
      <c r="H11" s="1"/>
    </row>
    <row r="12" spans="1:20" x14ac:dyDescent="0.15">
      <c r="B12" s="25" t="s">
        <v>24</v>
      </c>
      <c r="C12" s="26" t="s">
        <v>46</v>
      </c>
      <c r="D12" s="1"/>
      <c r="E12" s="1"/>
      <c r="F12" s="1"/>
      <c r="G12" s="1"/>
      <c r="H12" s="1"/>
    </row>
    <row r="13" spans="1:20" s="1" customFormat="1" ht="3" customHeight="1" x14ac:dyDescent="0.15"/>
    <row r="14" spans="1:20" s="28" customFormat="1" ht="69.5" customHeight="1" x14ac:dyDescent="0.15">
      <c r="A14" s="27"/>
      <c r="B14" s="105" t="s">
        <v>47</v>
      </c>
      <c r="C14" s="106"/>
      <c r="D14" s="106"/>
      <c r="E14" s="106"/>
      <c r="F14" s="106"/>
      <c r="G14" s="107"/>
      <c r="H14" s="107"/>
    </row>
    <row r="15" spans="1:20" s="28" customFormat="1" ht="7.25" customHeight="1" x14ac:dyDescent="0.15">
      <c r="A15" s="27"/>
      <c r="B15" s="55"/>
      <c r="C15" s="56"/>
      <c r="D15" s="56"/>
      <c r="E15" s="56"/>
      <c r="F15" s="56"/>
      <c r="G15" s="57"/>
      <c r="H15" s="57"/>
    </row>
    <row r="16" spans="1:20" x14ac:dyDescent="0.15">
      <c r="B16" s="21" t="s">
        <v>20</v>
      </c>
      <c r="C16" s="22"/>
      <c r="D16" s="22"/>
      <c r="E16" s="22"/>
      <c r="F16" s="22"/>
      <c r="G16" s="22"/>
      <c r="H16" s="22"/>
    </row>
    <row r="17" spans="1:8" x14ac:dyDescent="0.15">
      <c r="B17" s="3" t="s">
        <v>26</v>
      </c>
      <c r="C17" s="1"/>
      <c r="D17" s="1"/>
      <c r="E17" s="1"/>
      <c r="F17" s="1"/>
      <c r="G17" s="1"/>
      <c r="H17" s="1"/>
    </row>
    <row r="18" spans="1:8" x14ac:dyDescent="0.15">
      <c r="B18" s="3" t="s">
        <v>32</v>
      </c>
      <c r="C18" s="1"/>
      <c r="D18" s="1"/>
      <c r="E18" s="1"/>
      <c r="F18" s="1"/>
      <c r="G18" s="1"/>
      <c r="H18" s="1"/>
    </row>
    <row r="19" spans="1:8" x14ac:dyDescent="0.15">
      <c r="B19" s="12" t="s">
        <v>22</v>
      </c>
      <c r="C19" s="15"/>
      <c r="D19" s="1"/>
      <c r="E19" s="1"/>
      <c r="F19" s="1"/>
      <c r="G19" s="1"/>
      <c r="H19" s="1"/>
    </row>
    <row r="20" spans="1:8" x14ac:dyDescent="0.15">
      <c r="B20" s="12" t="s">
        <v>101</v>
      </c>
      <c r="C20" s="15"/>
      <c r="D20" s="1"/>
      <c r="E20" s="1"/>
      <c r="F20" s="1"/>
      <c r="G20" s="1"/>
      <c r="H20" s="1"/>
    </row>
    <row r="21" spans="1:8" x14ac:dyDescent="0.15">
      <c r="B21" s="3" t="s">
        <v>25</v>
      </c>
      <c r="C21" s="1"/>
      <c r="D21" s="1"/>
      <c r="E21" s="1"/>
      <c r="F21" s="1"/>
      <c r="G21" s="1"/>
      <c r="H21" s="1"/>
    </row>
    <row r="22" spans="1:8" x14ac:dyDescent="0.15">
      <c r="B22" s="25" t="s">
        <v>24</v>
      </c>
      <c r="C22" s="26" t="s">
        <v>3</v>
      </c>
      <c r="D22" s="1"/>
      <c r="E22" s="1"/>
      <c r="F22" s="1"/>
      <c r="G22" s="1"/>
      <c r="H22" s="1"/>
    </row>
    <row r="23" spans="1:8" ht="3" customHeight="1" x14ac:dyDescent="0.15">
      <c r="B23" s="1"/>
      <c r="C23" s="1"/>
      <c r="D23" s="1"/>
      <c r="E23" s="1"/>
      <c r="F23" s="1"/>
      <c r="G23" s="1"/>
      <c r="H23" s="1"/>
    </row>
    <row r="24" spans="1:8" s="28" customFormat="1" ht="76" customHeight="1" x14ac:dyDescent="0.15">
      <c r="A24" s="27"/>
      <c r="B24" s="110" t="s">
        <v>23</v>
      </c>
      <c r="C24" s="111"/>
      <c r="D24" s="112"/>
      <c r="E24" s="112"/>
      <c r="F24" s="112"/>
      <c r="G24" s="113"/>
      <c r="H24" s="113"/>
    </row>
    <row r="25" spans="1:8" ht="5.5" customHeight="1" x14ac:dyDescent="0.15">
      <c r="B25" s="1"/>
      <c r="C25" s="1"/>
      <c r="D25" s="1"/>
      <c r="E25" s="1"/>
      <c r="F25" s="1"/>
      <c r="G25" s="1"/>
      <c r="H25" s="1"/>
    </row>
    <row r="26" spans="1:8" ht="13.5" customHeight="1" x14ac:dyDescent="0.15">
      <c r="B26" s="21" t="s">
        <v>66</v>
      </c>
      <c r="C26" s="22"/>
      <c r="D26" s="22"/>
      <c r="E26" s="22"/>
      <c r="F26" s="22"/>
      <c r="G26" s="22"/>
      <c r="H26" s="22"/>
    </row>
    <row r="27" spans="1:8" x14ac:dyDescent="0.15">
      <c r="B27" s="3" t="s">
        <v>59</v>
      </c>
      <c r="C27" s="1"/>
      <c r="D27" s="1"/>
      <c r="E27" s="1"/>
      <c r="F27" s="1"/>
      <c r="G27" s="1"/>
      <c r="H27" s="1"/>
    </row>
    <row r="28" spans="1:8" ht="13.5" customHeight="1" x14ac:dyDescent="0.15">
      <c r="B28" s="3" t="s">
        <v>60</v>
      </c>
      <c r="C28" s="1"/>
      <c r="D28" s="1"/>
      <c r="E28" s="1"/>
      <c r="F28" s="1"/>
      <c r="G28" s="1"/>
      <c r="H28" s="1"/>
    </row>
    <row r="29" spans="1:8" ht="13.5" customHeight="1" x14ac:dyDescent="0.15">
      <c r="B29" s="12" t="s">
        <v>61</v>
      </c>
      <c r="C29" s="1"/>
      <c r="D29" s="1"/>
      <c r="E29" s="1"/>
      <c r="F29" s="1"/>
      <c r="G29" s="1"/>
      <c r="H29" s="1"/>
    </row>
    <row r="30" spans="1:8" ht="13.5" customHeight="1" x14ac:dyDescent="0.15">
      <c r="B30" s="12" t="s">
        <v>104</v>
      </c>
      <c r="C30" s="1"/>
      <c r="D30" s="1"/>
      <c r="E30" s="1"/>
      <c r="F30" s="1"/>
      <c r="G30" s="1"/>
      <c r="H30" s="1"/>
    </row>
    <row r="31" spans="1:8" x14ac:dyDescent="0.15">
      <c r="B31" s="3" t="s">
        <v>62</v>
      </c>
      <c r="C31" s="1"/>
      <c r="D31" s="1"/>
      <c r="E31" s="1"/>
      <c r="F31" s="1"/>
      <c r="G31" s="1"/>
      <c r="H31" s="1"/>
    </row>
    <row r="32" spans="1:8" x14ac:dyDescent="0.15">
      <c r="B32" s="25" t="s">
        <v>63</v>
      </c>
      <c r="C32" s="26" t="s">
        <v>64</v>
      </c>
      <c r="D32" s="1"/>
      <c r="E32" s="1"/>
      <c r="F32" s="1"/>
      <c r="G32" s="1"/>
      <c r="H32" s="1"/>
    </row>
    <row r="33" spans="1:8" s="1" customFormat="1" ht="3" customHeight="1" x14ac:dyDescent="0.15"/>
    <row r="34" spans="1:8" s="28" customFormat="1" ht="79" customHeight="1" x14ac:dyDescent="0.15">
      <c r="A34" s="27"/>
      <c r="B34" s="105" t="s">
        <v>65</v>
      </c>
      <c r="C34" s="106"/>
      <c r="D34" s="106"/>
      <c r="E34" s="106"/>
      <c r="F34" s="106"/>
      <c r="G34" s="107"/>
      <c r="H34" s="107"/>
    </row>
    <row r="35" spans="1:8" ht="8" customHeight="1" x14ac:dyDescent="0.15">
      <c r="B35" s="1"/>
      <c r="C35" s="1"/>
      <c r="D35" s="1"/>
      <c r="E35" s="1"/>
      <c r="F35" s="1"/>
      <c r="G35" s="1"/>
      <c r="H35" s="1"/>
    </row>
    <row r="36" spans="1:8" x14ac:dyDescent="0.15">
      <c r="B36" s="103" t="s">
        <v>2</v>
      </c>
      <c r="C36" s="103"/>
      <c r="D36" s="103"/>
      <c r="E36" s="103"/>
      <c r="F36" s="103"/>
      <c r="G36" s="103"/>
      <c r="H36" s="103"/>
    </row>
    <row r="37" spans="1:8" s="1" customFormat="1" ht="3.75" customHeight="1" x14ac:dyDescent="0.15">
      <c r="B37" s="13"/>
      <c r="C37" s="13"/>
      <c r="D37" s="13"/>
      <c r="E37" s="13"/>
      <c r="F37" s="13"/>
      <c r="G37" s="13"/>
      <c r="H37" s="13"/>
    </row>
    <row r="38" spans="1:8" ht="13.5" customHeight="1" x14ac:dyDescent="0.15">
      <c r="B38" s="21" t="s">
        <v>142</v>
      </c>
      <c r="C38" s="22"/>
      <c r="D38" s="22"/>
      <c r="E38" s="22"/>
      <c r="F38" s="22"/>
      <c r="G38" s="22"/>
      <c r="H38" s="22"/>
    </row>
    <row r="39" spans="1:8" x14ac:dyDescent="0.15">
      <c r="B39" s="3" t="s">
        <v>43</v>
      </c>
      <c r="C39" s="1"/>
      <c r="D39" s="1"/>
      <c r="E39" s="1"/>
      <c r="F39" s="1"/>
      <c r="G39" s="1"/>
      <c r="H39" s="1"/>
    </row>
    <row r="40" spans="1:8" ht="13.5" customHeight="1" x14ac:dyDescent="0.15">
      <c r="B40" s="3" t="s">
        <v>44</v>
      </c>
      <c r="C40" s="1"/>
      <c r="D40" s="1"/>
      <c r="E40" s="1"/>
      <c r="F40" s="1"/>
      <c r="G40" s="1"/>
      <c r="H40" s="1"/>
    </row>
    <row r="41" spans="1:8" ht="13.5" customHeight="1" x14ac:dyDescent="0.15">
      <c r="B41" s="12" t="s">
        <v>54</v>
      </c>
      <c r="C41" s="1"/>
      <c r="D41" s="1"/>
      <c r="E41" s="1"/>
      <c r="F41" s="1"/>
      <c r="G41" s="1"/>
      <c r="H41" s="1"/>
    </row>
    <row r="42" spans="1:8" ht="13.5" customHeight="1" x14ac:dyDescent="0.15">
      <c r="B42" s="12" t="s">
        <v>143</v>
      </c>
      <c r="C42" s="1"/>
      <c r="D42" s="1"/>
      <c r="E42" s="1"/>
      <c r="F42" s="1"/>
      <c r="G42" s="1"/>
      <c r="H42" s="1"/>
    </row>
    <row r="43" spans="1:8" x14ac:dyDescent="0.15">
      <c r="B43" s="3" t="s">
        <v>55</v>
      </c>
      <c r="C43" s="1"/>
      <c r="D43" s="1"/>
      <c r="E43" s="1"/>
      <c r="F43" s="1"/>
      <c r="G43" s="1"/>
      <c r="H43" s="1"/>
    </row>
    <row r="44" spans="1:8" x14ac:dyDescent="0.15">
      <c r="B44" s="25" t="s">
        <v>24</v>
      </c>
      <c r="C44" s="26" t="s">
        <v>46</v>
      </c>
      <c r="D44" s="1"/>
      <c r="E44" s="1"/>
      <c r="F44" s="1"/>
      <c r="G44" s="1"/>
      <c r="H44" s="1"/>
    </row>
    <row r="45" spans="1:8" s="1" customFormat="1" ht="3" customHeight="1" x14ac:dyDescent="0.15"/>
    <row r="46" spans="1:8" s="28" customFormat="1" ht="87" customHeight="1" x14ac:dyDescent="0.15">
      <c r="A46" s="27"/>
      <c r="B46" s="105" t="s">
        <v>144</v>
      </c>
      <c r="C46" s="106"/>
      <c r="D46" s="106"/>
      <c r="E46" s="106"/>
      <c r="F46" s="106"/>
      <c r="G46" s="107"/>
      <c r="H46" s="107"/>
    </row>
    <row r="47" spans="1:8" s="1" customFormat="1" ht="3.5" customHeight="1" x14ac:dyDescent="0.15">
      <c r="B47" s="13"/>
      <c r="C47" s="13"/>
      <c r="D47" s="13"/>
      <c r="E47" s="13"/>
      <c r="F47" s="13"/>
      <c r="G47" s="13"/>
      <c r="H47" s="13"/>
    </row>
    <row r="48" spans="1:8" s="1" customFormat="1" x14ac:dyDescent="0.15">
      <c r="B48" s="21" t="s">
        <v>51</v>
      </c>
      <c r="C48" s="22"/>
      <c r="D48" s="22"/>
      <c r="E48" s="22"/>
      <c r="F48" s="22"/>
      <c r="G48" s="22"/>
      <c r="H48" s="22"/>
    </row>
    <row r="49" spans="2:8" x14ac:dyDescent="0.15">
      <c r="B49" s="3" t="s">
        <v>52</v>
      </c>
      <c r="C49" s="1"/>
      <c r="D49" s="1"/>
      <c r="E49" s="1"/>
      <c r="F49" s="1"/>
      <c r="G49" s="1"/>
      <c r="H49" s="1"/>
    </row>
    <row r="50" spans="2:8" ht="13.5" customHeight="1" x14ac:dyDescent="0.15">
      <c r="B50" s="3" t="s">
        <v>53</v>
      </c>
      <c r="C50" s="1"/>
      <c r="D50" s="1"/>
      <c r="E50" s="1"/>
      <c r="F50" s="1"/>
      <c r="G50" s="1"/>
      <c r="H50" s="1"/>
    </row>
    <row r="51" spans="2:8" ht="13.5" customHeight="1" x14ac:dyDescent="0.15">
      <c r="B51" s="12" t="s">
        <v>54</v>
      </c>
      <c r="C51" s="1"/>
      <c r="D51" s="1"/>
      <c r="E51" s="1"/>
      <c r="F51" s="1"/>
      <c r="G51" s="1"/>
      <c r="H51" s="1"/>
    </row>
    <row r="52" spans="2:8" ht="13.5" customHeight="1" x14ac:dyDescent="0.15">
      <c r="B52" s="12" t="s">
        <v>105</v>
      </c>
      <c r="C52" s="1"/>
      <c r="D52" s="1"/>
      <c r="E52" s="1"/>
      <c r="F52" s="1"/>
      <c r="G52" s="1"/>
      <c r="H52" s="1"/>
    </row>
    <row r="53" spans="2:8" x14ac:dyDescent="0.15">
      <c r="B53" s="3" t="s">
        <v>55</v>
      </c>
      <c r="C53" s="1"/>
      <c r="D53" s="1"/>
      <c r="E53" s="1"/>
      <c r="F53" s="1"/>
      <c r="G53" s="1"/>
      <c r="H53" s="1"/>
    </row>
    <row r="54" spans="2:8" x14ac:dyDescent="0.15">
      <c r="B54" s="25" t="s">
        <v>24</v>
      </c>
      <c r="C54" s="26" t="s">
        <v>56</v>
      </c>
      <c r="D54" s="1"/>
      <c r="E54" s="1"/>
      <c r="F54" s="1"/>
      <c r="G54" s="1"/>
      <c r="H54" s="1"/>
    </row>
    <row r="55" spans="2:8" s="1" customFormat="1" ht="3.75" customHeight="1" x14ac:dyDescent="0.15"/>
    <row r="56" spans="2:8" s="27" customFormat="1" ht="98" customHeight="1" x14ac:dyDescent="0.15">
      <c r="B56" s="105" t="s">
        <v>57</v>
      </c>
      <c r="C56" s="106"/>
      <c r="D56" s="106"/>
      <c r="E56" s="106"/>
      <c r="F56" s="106"/>
      <c r="G56" s="107"/>
      <c r="H56" s="107"/>
    </row>
    <row r="57" spans="2:8" s="27" customFormat="1" ht="7.25" customHeight="1" x14ac:dyDescent="0.15">
      <c r="B57" s="31"/>
      <c r="C57" s="32"/>
      <c r="D57" s="32"/>
      <c r="E57" s="32"/>
      <c r="F57" s="32"/>
      <c r="G57" s="33"/>
      <c r="H57" s="33"/>
    </row>
    <row r="58" spans="2:8" s="1" customFormat="1" x14ac:dyDescent="0.15">
      <c r="B58" s="21" t="s">
        <v>119</v>
      </c>
      <c r="C58" s="22"/>
      <c r="D58" s="22"/>
      <c r="E58" s="22"/>
      <c r="F58" s="22"/>
      <c r="G58" s="22"/>
      <c r="H58" s="22"/>
    </row>
    <row r="59" spans="2:8" x14ac:dyDescent="0.15">
      <c r="B59" s="3" t="s">
        <v>120</v>
      </c>
      <c r="C59" s="1"/>
      <c r="D59" s="1"/>
      <c r="E59" s="1"/>
      <c r="F59" s="1"/>
      <c r="G59" s="1"/>
      <c r="H59" s="1"/>
    </row>
    <row r="60" spans="2:8" ht="13.5" customHeight="1" x14ac:dyDescent="0.15">
      <c r="B60" s="3" t="s">
        <v>121</v>
      </c>
      <c r="C60" s="1"/>
      <c r="D60" s="1"/>
      <c r="E60" s="1"/>
      <c r="F60" s="1"/>
      <c r="G60" s="1"/>
      <c r="H60" s="1"/>
    </row>
    <row r="61" spans="2:8" ht="13.5" customHeight="1" x14ac:dyDescent="0.15">
      <c r="B61" s="75" t="s">
        <v>122</v>
      </c>
      <c r="C61" s="1"/>
      <c r="D61" s="1"/>
      <c r="E61" s="1"/>
      <c r="F61" s="1"/>
      <c r="G61" s="1"/>
      <c r="H61" s="1"/>
    </row>
    <row r="62" spans="2:8" ht="13.5" customHeight="1" x14ac:dyDescent="0.15">
      <c r="B62" s="75" t="s">
        <v>123</v>
      </c>
      <c r="C62" s="1"/>
      <c r="D62" s="1"/>
      <c r="E62" s="1"/>
      <c r="F62" s="1"/>
      <c r="G62" s="1"/>
      <c r="H62" s="1"/>
    </row>
    <row r="63" spans="2:8" x14ac:dyDescent="0.15">
      <c r="B63" s="3" t="s">
        <v>55</v>
      </c>
      <c r="C63" s="1"/>
      <c r="D63" s="1"/>
      <c r="E63" s="1"/>
      <c r="F63" s="1"/>
      <c r="G63" s="1"/>
      <c r="H63" s="1"/>
    </row>
    <row r="64" spans="2:8" x14ac:dyDescent="0.15">
      <c r="B64" s="25" t="s">
        <v>124</v>
      </c>
      <c r="C64" s="26" t="s">
        <v>125</v>
      </c>
      <c r="D64" s="1"/>
      <c r="E64" s="1"/>
      <c r="F64" s="1"/>
      <c r="G64" s="1"/>
      <c r="H64" s="1"/>
    </row>
    <row r="65" spans="1:11" s="1" customFormat="1" ht="3.75" customHeight="1" x14ac:dyDescent="0.15"/>
    <row r="66" spans="1:11" s="27" customFormat="1" ht="111" customHeight="1" x14ac:dyDescent="0.15">
      <c r="B66" s="105" t="s">
        <v>126</v>
      </c>
      <c r="C66" s="106"/>
      <c r="D66" s="106"/>
      <c r="E66" s="106"/>
      <c r="F66" s="106"/>
      <c r="G66" s="107"/>
      <c r="H66" s="107"/>
    </row>
    <row r="67" spans="1:11" ht="6.5" customHeight="1" x14ac:dyDescent="0.15">
      <c r="B67" s="1"/>
      <c r="C67" s="1"/>
      <c r="D67" s="1"/>
      <c r="E67" s="1"/>
      <c r="F67" s="1"/>
      <c r="G67" s="1"/>
      <c r="H67" s="1"/>
    </row>
    <row r="68" spans="1:11" x14ac:dyDescent="0.15">
      <c r="B68" s="103" t="s">
        <v>21</v>
      </c>
      <c r="C68" s="103"/>
      <c r="D68" s="103"/>
      <c r="E68" s="103"/>
      <c r="F68" s="103"/>
      <c r="G68" s="103"/>
      <c r="H68" s="103"/>
    </row>
    <row r="69" spans="1:11" ht="3.75" customHeight="1" x14ac:dyDescent="0.15">
      <c r="B69" s="4"/>
      <c r="C69" s="4"/>
      <c r="D69" s="4"/>
      <c r="E69" s="4"/>
      <c r="F69" s="4"/>
      <c r="G69" s="1"/>
      <c r="H69" s="1"/>
      <c r="J69" s="1"/>
      <c r="K69" s="3"/>
    </row>
    <row r="70" spans="1:11" x14ac:dyDescent="0.15">
      <c r="B70" s="21" t="s">
        <v>42</v>
      </c>
      <c r="C70" s="22"/>
      <c r="D70" s="22"/>
      <c r="E70" s="22"/>
      <c r="F70" s="22"/>
      <c r="G70" s="22"/>
      <c r="H70" s="22"/>
    </row>
    <row r="71" spans="1:11" x14ac:dyDescent="0.15">
      <c r="B71" s="3" t="s">
        <v>35</v>
      </c>
      <c r="C71" s="1"/>
      <c r="D71" s="1"/>
      <c r="E71" s="1"/>
      <c r="F71" s="1"/>
      <c r="G71" s="1"/>
      <c r="H71" s="1"/>
    </row>
    <row r="72" spans="1:11" ht="13.5" customHeight="1" x14ac:dyDescent="0.15">
      <c r="B72" s="3" t="s">
        <v>36</v>
      </c>
      <c r="C72" s="1"/>
      <c r="D72" s="1"/>
      <c r="E72" s="1"/>
      <c r="F72" s="1"/>
      <c r="G72" s="1"/>
      <c r="H72" s="1"/>
    </row>
    <row r="73" spans="1:11" ht="13.5" customHeight="1" x14ac:dyDescent="0.15">
      <c r="B73" s="12" t="s">
        <v>37</v>
      </c>
      <c r="C73" s="1"/>
      <c r="D73" s="1"/>
      <c r="E73" s="1"/>
      <c r="F73" s="1"/>
      <c r="G73" s="1"/>
      <c r="H73" s="1"/>
    </row>
    <row r="74" spans="1:11" ht="13.5" customHeight="1" x14ac:dyDescent="0.15">
      <c r="B74" s="108" t="s">
        <v>38</v>
      </c>
      <c r="C74" s="109"/>
      <c r="D74" s="109"/>
      <c r="E74" s="109"/>
      <c r="F74" s="109"/>
      <c r="G74" s="109"/>
      <c r="H74" s="109"/>
    </row>
    <row r="75" spans="1:11" x14ac:dyDescent="0.15">
      <c r="B75" s="3" t="s">
        <v>39</v>
      </c>
      <c r="C75" s="1"/>
      <c r="D75" s="1"/>
      <c r="E75" s="1"/>
      <c r="F75" s="1"/>
      <c r="G75" s="1"/>
      <c r="H75" s="1"/>
    </row>
    <row r="76" spans="1:11" x14ac:dyDescent="0.15">
      <c r="B76" s="25" t="s">
        <v>24</v>
      </c>
      <c r="C76" s="26" t="s">
        <v>40</v>
      </c>
      <c r="D76" s="1"/>
      <c r="E76" s="1"/>
      <c r="F76" s="1"/>
      <c r="G76" s="1"/>
      <c r="H76" s="1"/>
    </row>
    <row r="77" spans="1:11" ht="3.75" customHeight="1" x14ac:dyDescent="0.15">
      <c r="B77" s="4"/>
      <c r="C77" s="4"/>
      <c r="D77" s="4"/>
      <c r="E77" s="4"/>
      <c r="F77" s="4"/>
      <c r="G77" s="1"/>
      <c r="H77" s="1"/>
    </row>
    <row r="78" spans="1:11" s="28" customFormat="1" ht="88.25" customHeight="1" x14ac:dyDescent="0.15">
      <c r="A78" s="27"/>
      <c r="B78" s="101" t="s">
        <v>41</v>
      </c>
      <c r="C78" s="101"/>
      <c r="D78" s="101"/>
      <c r="E78" s="101"/>
      <c r="F78" s="101"/>
      <c r="G78" s="102"/>
      <c r="H78" s="102"/>
    </row>
    <row r="79" spans="1:11" ht="21" customHeight="1" x14ac:dyDescent="0.15">
      <c r="B79" s="91" t="s">
        <v>145</v>
      </c>
      <c r="C79" s="4"/>
      <c r="D79" s="4"/>
      <c r="E79" s="4"/>
      <c r="F79" s="4"/>
      <c r="G79" s="1"/>
      <c r="H79" s="1"/>
    </row>
    <row r="80" spans="1:11" x14ac:dyDescent="0.15">
      <c r="B80" s="4"/>
      <c r="C80" s="4"/>
      <c r="D80" s="4"/>
      <c r="E80" s="4"/>
      <c r="F80" s="4"/>
      <c r="G80" s="1"/>
      <c r="H80" s="1"/>
    </row>
    <row r="81" spans="2:8" ht="81" customHeight="1" x14ac:dyDescent="0.15">
      <c r="B81" s="98"/>
      <c r="C81" s="99"/>
      <c r="D81" s="99"/>
      <c r="E81" s="99"/>
      <c r="F81" s="99"/>
      <c r="G81" s="100"/>
      <c r="H81" s="100"/>
    </row>
    <row r="82" spans="2:8" x14ac:dyDescent="0.15">
      <c r="B82" s="4"/>
      <c r="C82" s="4"/>
      <c r="D82" s="4"/>
      <c r="E82" s="4"/>
      <c r="F82" s="4"/>
      <c r="G82" s="1"/>
      <c r="H82" s="1"/>
    </row>
    <row r="83" spans="2:8" x14ac:dyDescent="0.15">
      <c r="B83" s="4"/>
      <c r="C83" s="4"/>
      <c r="D83" s="4"/>
      <c r="E83" s="4"/>
      <c r="F83" s="4"/>
      <c r="G83" s="1"/>
      <c r="H83" s="1"/>
    </row>
    <row r="84" spans="2:8" x14ac:dyDescent="0.15">
      <c r="B84" s="4"/>
      <c r="C84" s="4"/>
      <c r="D84" s="4"/>
      <c r="E84" s="4"/>
      <c r="F84" s="4"/>
      <c r="G84" s="1"/>
      <c r="H84" s="1"/>
    </row>
    <row r="85" spans="2:8" x14ac:dyDescent="0.15">
      <c r="B85" s="4"/>
      <c r="C85" s="4"/>
      <c r="D85" s="4"/>
      <c r="E85" s="4"/>
      <c r="F85" s="4"/>
      <c r="G85" s="1"/>
      <c r="H85" s="1"/>
    </row>
  </sheetData>
  <mergeCells count="13">
    <mergeCell ref="B3:H3"/>
    <mergeCell ref="B81:H81"/>
    <mergeCell ref="B78:H78"/>
    <mergeCell ref="B4:H4"/>
    <mergeCell ref="B36:H36"/>
    <mergeCell ref="B68:H68"/>
    <mergeCell ref="B14:H14"/>
    <mergeCell ref="B56:H56"/>
    <mergeCell ref="B34:H34"/>
    <mergeCell ref="B66:H66"/>
    <mergeCell ref="B74:H74"/>
    <mergeCell ref="B24:H24"/>
    <mergeCell ref="B46:H46"/>
  </mergeCells>
  <phoneticPr fontId="32" type="noConversion"/>
  <hyperlinks>
    <hyperlink ref="C76" r:id="rId1"/>
    <hyperlink ref="C12" r:id="rId2"/>
    <hyperlink ref="C54" r:id="rId3"/>
    <hyperlink ref="C22" r:id="rId4"/>
    <hyperlink ref="C64" r:id="rId5"/>
    <hyperlink ref="C44" r:id="rId6"/>
  </hyperlinks>
  <pageMargins left="0.7" right="0.7" top="0.75" bottom="0.75" header="0.3" footer="0.3"/>
  <pageSetup paperSize="9" scale="80" orientation="portrait" r:id="rId7"/>
  <headerFooter>
    <oddFooter>&amp;C&amp;P/&amp;N</oddFooter>
  </headerFooter>
  <rowBreaks count="1" manualBreakCount="1">
    <brk id="35" min="1" max="7" man="1"/>
  </rowBreaks>
  <drawing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view="pageBreakPreview" topLeftCell="B1" zoomScale="120" zoomScaleSheetLayoutView="120" workbookViewId="0">
      <selection activeCell="E9" sqref="E9"/>
    </sheetView>
  </sheetViews>
  <sheetFormatPr baseColWidth="10" defaultColWidth="9.19921875" defaultRowHeight="13" x14ac:dyDescent="0.15"/>
  <cols>
    <col min="1" max="1" width="32.59765625" bestFit="1" customWidth="1"/>
    <col min="2" max="2" width="29.59765625" customWidth="1"/>
    <col min="3" max="3" width="17.3984375" customWidth="1"/>
    <col min="4" max="4" width="29.59765625" bestFit="1" customWidth="1"/>
    <col min="5" max="5" width="18.59765625" customWidth="1"/>
    <col min="6" max="6" width="36.3984375" customWidth="1"/>
  </cols>
  <sheetData>
    <row r="1" spans="1:6" s="48" customFormat="1" x14ac:dyDescent="0.15">
      <c r="A1" s="49" t="s">
        <v>67</v>
      </c>
      <c r="B1" s="49" t="s">
        <v>0</v>
      </c>
      <c r="C1" s="49" t="s">
        <v>68</v>
      </c>
      <c r="D1" s="49" t="s">
        <v>69</v>
      </c>
      <c r="E1" s="49" t="s">
        <v>70</v>
      </c>
      <c r="F1" s="49" t="s">
        <v>71</v>
      </c>
    </row>
    <row r="3" spans="1:6" x14ac:dyDescent="0.15">
      <c r="A3" t="s">
        <v>3</v>
      </c>
      <c r="B3" t="s">
        <v>6</v>
      </c>
      <c r="C3" t="s">
        <v>72</v>
      </c>
      <c r="D3" s="47" t="s">
        <v>73</v>
      </c>
      <c r="E3" s="50" t="s">
        <v>74</v>
      </c>
      <c r="F3" t="s">
        <v>75</v>
      </c>
    </row>
    <row r="4" spans="1:6" x14ac:dyDescent="0.15">
      <c r="D4" s="47"/>
      <c r="E4" s="50"/>
    </row>
    <row r="5" spans="1:6" x14ac:dyDescent="0.15">
      <c r="A5" t="s">
        <v>78</v>
      </c>
      <c r="B5" t="s">
        <v>6</v>
      </c>
      <c r="C5" t="s">
        <v>79</v>
      </c>
      <c r="D5" s="47" t="s">
        <v>95</v>
      </c>
      <c r="E5" s="50" t="s">
        <v>94</v>
      </c>
      <c r="F5" t="s">
        <v>75</v>
      </c>
    </row>
    <row r="7" spans="1:6" x14ac:dyDescent="0.15">
      <c r="A7" t="s">
        <v>76</v>
      </c>
      <c r="B7" t="s">
        <v>7</v>
      </c>
      <c r="C7" t="s">
        <v>91</v>
      </c>
      <c r="D7" s="47" t="s">
        <v>92</v>
      </c>
      <c r="E7" s="50" t="s">
        <v>146</v>
      </c>
      <c r="F7" t="s">
        <v>93</v>
      </c>
    </row>
    <row r="9" spans="1:6" x14ac:dyDescent="0.15">
      <c r="A9" t="s">
        <v>12</v>
      </c>
      <c r="B9" t="s">
        <v>13</v>
      </c>
      <c r="C9" t="s">
        <v>77</v>
      </c>
      <c r="D9" s="47" t="s">
        <v>96</v>
      </c>
      <c r="E9" s="50" t="s">
        <v>97</v>
      </c>
      <c r="F9" t="s">
        <v>98</v>
      </c>
    </row>
    <row r="11" spans="1:6" x14ac:dyDescent="0.15">
      <c r="A11" t="s">
        <v>5</v>
      </c>
      <c r="B11" t="s">
        <v>84</v>
      </c>
      <c r="C11" t="s">
        <v>80</v>
      </c>
      <c r="D11" s="47" t="s">
        <v>81</v>
      </c>
      <c r="E11" s="50" t="s">
        <v>82</v>
      </c>
      <c r="F11" t="s">
        <v>83</v>
      </c>
    </row>
    <row r="13" spans="1:6" x14ac:dyDescent="0.15">
      <c r="A13" t="s">
        <v>8</v>
      </c>
      <c r="B13" t="s">
        <v>84</v>
      </c>
      <c r="C13" t="s">
        <v>80</v>
      </c>
      <c r="D13" s="47" t="s">
        <v>81</v>
      </c>
      <c r="E13" t="str">
        <f>E11</f>
        <v>+41 43 255 21 28</v>
      </c>
      <c r="F13" t="str">
        <f>F11</f>
        <v>Obstgartenstrasse 19, 8042 Zürich</v>
      </c>
    </row>
    <row r="15" spans="1:6" x14ac:dyDescent="0.15">
      <c r="A15" s="87" t="s">
        <v>10</v>
      </c>
      <c r="B15" s="87" t="s">
        <v>11</v>
      </c>
      <c r="C15" s="87" t="s">
        <v>128</v>
      </c>
      <c r="D15" s="47" t="s">
        <v>129</v>
      </c>
      <c r="E15" s="87">
        <v>41442368248</v>
      </c>
      <c r="F15" s="87" t="s">
        <v>130</v>
      </c>
    </row>
    <row r="17" spans="1:6" x14ac:dyDescent="0.15">
      <c r="A17" t="s">
        <v>85</v>
      </c>
      <c r="B17" t="s">
        <v>86</v>
      </c>
      <c r="C17" t="s">
        <v>87</v>
      </c>
      <c r="D17" s="47" t="s">
        <v>88</v>
      </c>
      <c r="E17" s="50" t="s">
        <v>89</v>
      </c>
      <c r="F17" t="s">
        <v>90</v>
      </c>
    </row>
  </sheetData>
  <phoneticPr fontId="32" type="noConversion"/>
  <hyperlinks>
    <hyperlink ref="D3" r:id="rId1"/>
    <hyperlink ref="D11" r:id="rId2"/>
    <hyperlink ref="D13" r:id="rId3"/>
    <hyperlink ref="D17" r:id="rId4"/>
    <hyperlink ref="D7" r:id="rId5"/>
    <hyperlink ref="D5" r:id="rId6"/>
    <hyperlink ref="D9" r:id="rId7"/>
    <hyperlink ref="D15" r:id="rId8"/>
  </hyperlinks>
  <pageMargins left="0.7" right="0.7" top="0.75" bottom="0.75" header="0.3" footer="0.3"/>
  <pageSetup paperSize="9" scale="80" orientation="landscape" r:id="rId9"/>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KGAST - Kennzahlen</vt:lpstr>
      <vt:lpstr>KGAST - Beschreibend</vt:lpstr>
      <vt:lpstr>Kontaktdaten</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Hoffer, Brice (SMRR 4)</dc:creator>
  <cp:lastModifiedBy>Microsoft Office-Anwender</cp:lastModifiedBy>
  <cp:lastPrinted>2018-09-26T07:35:57Z</cp:lastPrinted>
  <dcterms:created xsi:type="dcterms:W3CDTF">2010-04-23T11:17:44Z</dcterms:created>
  <dcterms:modified xsi:type="dcterms:W3CDTF">2018-10-15T08:17:51Z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QPDocumentId">
    <vt:lpwstr>91f15eed-4a01-4e4b-8921-c105abab2af7</vt:lpwstr>
  </property>
  <property fmtid="{D5CDD505-2E9C-101B-9397-08002B2CF9AE}" pid="3" name="Classification">
    <vt:lpwstr>Unrestricted</vt:lpwstr>
  </property>
  <property fmtid="{D5CDD505-2E9C-101B-9397-08002B2CF9AE}" pid="4" name="_NewReviewCycle">
    <vt:lpwstr/>
  </property>
  <property fmtid="{D5CDD505-2E9C-101B-9397-08002B2CF9AE}" pid="5" name="Language">
    <vt:lpwstr>1033</vt:lpwstr>
  </property>
  <property fmtid="{D5CDD505-2E9C-101B-9397-08002B2CF9AE}" pid="6" name="Create_Backup">
    <vt:lpwstr>3</vt:lpwstr>
  </property>
  <property fmtid="{D5CDD505-2E9C-101B-9397-08002B2CF9AE}" pid="7" name="Workbook_Font">
    <vt:lpwstr>Frutiger 45 Light</vt:lpwstr>
  </property>
  <property fmtid="{D5CDD505-2E9C-101B-9397-08002B2CF9AE}" pid="8" name="Workbook_FontSize">
    <vt:lpwstr>10</vt:lpwstr>
  </property>
  <property fmtid="{D5CDD505-2E9C-101B-9397-08002B2CF9AE}" pid="9" name="Average_Translated">
    <vt:lpwstr>Average</vt:lpwstr>
  </property>
  <property fmtid="{D5CDD505-2E9C-101B-9397-08002B2CF9AE}" pid="10" name="Thick_Lines">
    <vt:lpwstr>0</vt:lpwstr>
  </property>
  <property fmtid="{D5CDD505-2E9C-101B-9397-08002B2CF9AE}" pid="11" name="Num_Categories_On_XAxis">
    <vt:lpwstr>6</vt:lpwstr>
  </property>
  <property fmtid="{D5CDD505-2E9C-101B-9397-08002B2CF9AE}" pid="12" name="Share_PX_Label">
    <vt:lpwstr>Stock price</vt:lpwstr>
  </property>
  <property fmtid="{D5CDD505-2E9C-101B-9397-08002B2CF9AE}" pid="13" name="Volume_Label">
    <vt:lpwstr>Volume (000s)</vt:lpwstr>
  </property>
  <property fmtid="{D5CDD505-2E9C-101B-9397-08002B2CF9AE}" pid="14" name="Stock_Volume_XAxis_Label">
    <vt:lpwstr>Closing date</vt:lpwstr>
  </property>
  <property fmtid="{D5CDD505-2E9C-101B-9397-08002B2CF9AE}" pid="15" name="Pie_Chart_Labels">
    <vt:lpwstr>-1</vt:lpwstr>
  </property>
  <property fmtid="{D5CDD505-2E9C-101B-9397-08002B2CF9AE}" pid="16" name="Pie_Chart_Legend">
    <vt:lpwstr>0</vt:lpwstr>
  </property>
  <property fmtid="{D5CDD505-2E9C-101B-9397-08002B2CF9AE}" pid="17" name="Annotation_Add_Date">
    <vt:lpwstr>-1</vt:lpwstr>
  </property>
  <property fmtid="{D5CDD505-2E9C-101B-9397-08002B2CF9AE}" pid="18" name="Annotation_Date_Bold">
    <vt:lpwstr>-1</vt:lpwstr>
  </property>
  <property fmtid="{D5CDD505-2E9C-101B-9397-08002B2CF9AE}" pid="19" name="Annotation_Date_Format">
    <vt:lpwstr>F1</vt:lpwstr>
  </property>
  <property fmtid="{D5CDD505-2E9C-101B-9397-08002B2CF9AE}" pid="20" name="ShowGridlines">
    <vt:lpwstr>-1</vt:lpwstr>
  </property>
  <property fmtid="{D5CDD505-2E9C-101B-9397-08002B2CF9AE}" pid="21" name="ShowYAxis">
    <vt:lpwstr>0</vt:lpwstr>
  </property>
  <property fmtid="{D5CDD505-2E9C-101B-9397-08002B2CF9AE}" pid="22" name="UseStackWhiteBorder">
    <vt:lpwstr>-1</vt:lpwstr>
  </property>
  <property fmtid="{D5CDD505-2E9C-101B-9397-08002B2CF9AE}" pid="23" name="UseDashStyle">
    <vt:lpwstr>0</vt:lpwstr>
  </property>
  <property fmtid="{D5CDD505-2E9C-101B-9397-08002B2CF9AE}" pid="24" name="_AdHocReviewCycleID">
    <vt:i4>993043009</vt:i4>
  </property>
  <property fmtid="{D5CDD505-2E9C-101B-9397-08002B2CF9AE}" pid="25" name="_EmailSubject">
    <vt:lpwstr>Internationale KGAST Kennzahlen</vt:lpwstr>
  </property>
  <property fmtid="{D5CDD505-2E9C-101B-9397-08002B2CF9AE}" pid="26" name="_AuthorEmail">
    <vt:lpwstr>radhia.ruettimann@credit-suisse.com</vt:lpwstr>
  </property>
  <property fmtid="{D5CDD505-2E9C-101B-9397-08002B2CF9AE}" pid="27" name="_AuthorEmailDisplayName">
    <vt:lpwstr>Rüttimann, Radhia (WDIR 321)</vt:lpwstr>
  </property>
  <property fmtid="{D5CDD505-2E9C-101B-9397-08002B2CF9AE}" pid="28" name="_SIProp12DataClass+304a34c9-5b17-4e2a-bdc3-dec6a43f35e7">
    <vt:lpwstr>v=1.2&gt;I=304a34c9-5b17-4e2a-bdc3-dec6a43f35e7&amp;N=Unrestricted&amp;V=1.3&amp;U=S-1-5-21-3718294971-3193642644-4012788348-32990&amp;D=R%c3%bcttimann%2c+Radhia+(WDIR+321)&amp;A=Associated&amp;H=False</vt:lpwstr>
  </property>
  <property fmtid="{D5CDD505-2E9C-101B-9397-08002B2CF9AE}" pid="29" name="_PreviousAdHocReviewCycleID">
    <vt:i4>-902391699</vt:i4>
  </property>
</Properties>
</file>