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showInkAnnotation="0"/>
  <mc:AlternateContent xmlns:mc="http://schemas.openxmlformats.org/markup-compatibility/2006">
    <mc:Choice Requires="x15">
      <x15ac:absPath xmlns:x15ac="http://schemas.microsoft.com/office/spreadsheetml/2010/11/ac" url="/Users/Roland/Dropbox/kgast_2015/Arbeitsgruppen/AG Immobilien/2020/Publ Metternich/2020 Februar/"/>
    </mc:Choice>
  </mc:AlternateContent>
  <bookViews>
    <workbookView xWindow="8100" yWindow="1820" windowWidth="25200" windowHeight="1522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1" l="1"/>
  <c r="J28" i="1"/>
  <c r="K10" i="1"/>
  <c r="J10" i="1"/>
  <c r="K9" i="1"/>
  <c r="J9" i="1"/>
  <c r="K29" i="1"/>
  <c r="I14" i="1"/>
  <c r="H14" i="1"/>
  <c r="B34" i="1"/>
  <c r="I32" i="1"/>
  <c r="H32" i="1"/>
  <c r="I26" i="1"/>
  <c r="H26" i="1"/>
  <c r="H34" i="1"/>
  <c r="F15" i="3"/>
  <c r="E15" i="3"/>
  <c r="B14" i="1"/>
  <c r="I34"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3" authorId="0">
      <text>
        <r>
          <rPr>
            <sz val="9"/>
            <color indexed="81"/>
            <rFont val="Tahoma"/>
            <family val="2"/>
          </rPr>
          <t>Zum Schlusskurs bei Geschäftsjahresabschluss</t>
        </r>
      </text>
    </comment>
    <comment ref="I23" authorId="0">
      <text>
        <r>
          <rPr>
            <sz val="9"/>
            <color indexed="81"/>
            <rFont val="Tahoma"/>
            <family val="2"/>
          </rPr>
          <t>Zum Schlusskurs bei Geschäftsjahresabschluss</t>
        </r>
      </text>
    </comment>
    <comment ref="W23"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<sst xmlns="http://schemas.openxmlformats.org/spreadsheetml/2006/main" count="284" uniqueCount="169">
  <si>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</si>
  <si>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</si>
  <si>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</si>
  <si>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</si>
  <si>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</si>
  <si>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</si>
  <si>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</si>
  <si>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</si>
  <si>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</si>
  <si>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</si>
  <si>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</si>
  <si>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</si>
  <si>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</si>
  <si>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</si>
  <si>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</si>
  <si>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</si>
  <si>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</si>
  <si>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</si>
  <si>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</si>
  <si>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</si>
  <si>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</si>
  <si>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</si>
  <si>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</si>
  <si>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</si>
  <si>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</si>
  <si>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</si>
  <si>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</si>
  <si>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</si>
  <si>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</si>
  <si>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</si>
  <si>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</si>
  <si>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</si>
  <si>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</si>
  <si>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</si>
  <si>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</si>
  <si>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</si>
  <si>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</si>
  <si>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</si>
  <si>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</si>
  <si>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</si>
  <si>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</si>
  <si>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</si>
  <si>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</si>
  <si>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</si>
  <si>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</si>
  <si>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</si>
  <si>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</si>
  <si>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</si>
  <si>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</si>
  <si>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</si>
  <si>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</si>
  <si>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</si>
  <si>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</si>
  <si>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</si>
  <si>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</si>
  <si>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</si>
  <si>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</si>
  <si>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</si>
  <si>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</si>
  <si>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</si>
  <si>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</si>
  <si>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</si>
  <si>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</si>
  <si>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</si>
  <si>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</si>
  <si>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</si>
  <si>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</si>
  <si>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</si>
  <si>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</si>
  <si>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</si>
  <si>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</si>
  <si>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</si>
  <si>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</si>
  <si>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</si>
  <si>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</si>
  <si>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</si>
  <si>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</si>
  <si>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</si>
  <si>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</si>
  <si>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</si>
  <si>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</si>
  <si>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</si>
  <si>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</si>
  <si>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</si>
  <si>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</si>
  <si>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</si>
  <si>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</si>
  <si>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</si>
  <si>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</si>
  <si>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</si>
  <si>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</si>
  <si>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</si>
  <si>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</si>
  <si>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</si>
  <si>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</si>
  <si>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</si>
  <si>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</si>
  <si>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</si>
  <si>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</si>
  <si>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</si>
  <si>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</si>
  <si>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</si>
  <si>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</si>
  <si>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</si>
  <si>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</si>
  <si>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</si>
  <si>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</si>
  <si>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</si>
  <si>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</si>
  <si>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</si>
  <si>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</si>
  <si>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</si>
  <si>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</si>
  <si>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</si>
  <si>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</si>
  <si>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</si>
  <si>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</si>
  <si>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</si>
  <si>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</si>
  <si>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</si>
  <si>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</si>
  <si>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</si>
  <si>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</si>
  <si>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t>AFIAA Global</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</si>
  <si>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</si>
  <si>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</si>
  <si>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</si>
  <si>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</si>
  <si>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</si>
  <si>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</si>
  <si>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Fremdfinanzierungs-
quote in %</t>
  </si>
  <si>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</si>
  <si>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</si>
  <si>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</si>
  <si>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</si>
  <si>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</si>
  <si>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</si>
  <si>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</si>
  <si>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</si>
  <si>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t>2.18
2.37
2.24
1.62</t>
  </si>
  <si>
    <r>
      <t>7.29</t>
    </r>
    <r>
      <rPr>
        <vertAlign val="superscript"/>
        <sz val="10"/>
        <color theme="1"/>
        <rFont val="Credit Suisse Type Light"/>
        <family val="2"/>
        <scheme val="minor"/>
      </rPr>
      <t>4)</t>
    </r>
    <r>
      <rPr>
        <sz val="10"/>
        <color theme="1"/>
        <rFont val="Credit Suisse Type Light"/>
        <family val="2"/>
        <scheme val="minor"/>
      </rPr>
      <t xml:space="preserve">
8.41</t>
    </r>
    <r>
      <rPr>
        <vertAlign val="superscript"/>
        <sz val="10"/>
        <color theme="1"/>
        <rFont val="Credit Suisse Type Light"/>
        <family val="2"/>
        <scheme val="minor"/>
      </rPr>
      <t>4)</t>
    </r>
    <r>
      <rPr>
        <sz val="10"/>
        <color theme="1"/>
        <rFont val="Credit Suisse Type Light"/>
        <family val="2"/>
        <scheme val="minor"/>
      </rPr>
      <t xml:space="preserve">
9.26</t>
    </r>
    <r>
      <rPr>
        <vertAlign val="superscript"/>
        <sz val="10"/>
        <color theme="1"/>
        <rFont val="Credit Suisse Type Light"/>
        <family val="2"/>
        <scheme val="minor"/>
      </rPr>
      <t>4)</t>
    </r>
    <r>
      <rPr>
        <sz val="10"/>
        <color theme="1"/>
        <rFont val="Credit Suisse Type Light"/>
        <family val="2"/>
        <scheme val="minor"/>
      </rPr>
      <t xml:space="preserve">
8.64</t>
    </r>
    <r>
      <rPr>
        <vertAlign val="superscript"/>
        <sz val="10"/>
        <color theme="1"/>
        <rFont val="Credit Suisse Type Light"/>
        <family val="2"/>
        <scheme val="minor"/>
      </rPr>
      <t>4)</t>
    </r>
    <r>
      <rPr>
        <sz val="10"/>
        <color theme="1"/>
        <rFont val="Credit Suisse Type Light"/>
        <family val="2"/>
        <scheme val="minor"/>
      </rPr>
      <t xml:space="preserve">
</t>
    </r>
  </si>
  <si>
    <t>4) Die ausgewiesene Netto-Anlagerendite wird anhand der “Modified Dietz” Methode berechnet</t>
  </si>
  <si>
    <r>
      <rPr>
        <vertAlign val="superscript"/>
        <sz val="8"/>
        <color theme="1"/>
        <rFont val="Credit Suisse Type Light"/>
        <family val="2"/>
        <scheme val="minor"/>
      </rPr>
      <t>5)</t>
    </r>
    <r>
      <rPr>
        <sz val="8"/>
        <color theme="1"/>
        <rFont val="Credit Suisse Type Light"/>
        <family val="2"/>
        <scheme val="minor"/>
      </rPr>
      <t xml:space="preserve"> Für die Tranche I-A2</t>
    </r>
  </si>
  <si>
    <r>
      <rPr>
        <vertAlign val="superscript"/>
        <sz val="8"/>
        <color theme="1"/>
        <rFont val="Credit Suisse Type Light"/>
        <family val="2"/>
        <scheme val="minor"/>
      </rPr>
      <t>6)</t>
    </r>
    <r>
      <rPr>
        <sz val="8"/>
        <color theme="1"/>
        <rFont val="Credit Suisse Type Light"/>
        <family val="2"/>
        <scheme val="minor"/>
      </rPr>
      <t xml:space="preserve"> Inkl. Performance Fee auf der Stufe Zielportfolio</t>
    </r>
  </si>
  <si>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</si>
  <si>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</si>
  <si>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Rafael Metternich</t>
  </si>
  <si>
    <t>rafael.metternich@credit-suisse.com</t>
  </si>
  <si>
    <t>+41 44 334 25 86</t>
  </si>
  <si>
    <r>
      <t>1.22</t>
    </r>
    <r>
      <rPr>
        <vertAlign val="superscript"/>
        <sz val="10"/>
        <color theme="1"/>
        <rFont val="Credit Suisse Type Light"/>
        <family val="2"/>
        <scheme val="minor"/>
      </rPr>
      <t>6)</t>
    </r>
  </si>
  <si>
    <r>
      <rPr>
        <vertAlign val="superscript"/>
        <sz val="8"/>
        <color theme="1"/>
        <rFont val="Credit Suisse Type Light"/>
        <family val="2"/>
        <scheme val="minor"/>
      </rPr>
      <t>2)</t>
    </r>
    <r>
      <rPr>
        <sz val="8"/>
        <color theme="1"/>
        <rFont val="Credit Suisse Type Light"/>
        <family val="2"/>
        <scheme val="minor"/>
      </rPr>
      <t xml:space="preserve"> Alle Zahlen per 30.09. nicht annualisiert, ausgenommen seit Lancierung</t>
    </r>
  </si>
  <si>
    <r>
      <t xml:space="preserve">AFIAA Diversified indirect </t>
    </r>
    <r>
      <rPr>
        <vertAlign val="superscript"/>
        <sz val="10"/>
        <color theme="1"/>
        <rFont val="Credit Suisse Type Light"/>
        <family val="2"/>
        <scheme val="minor"/>
      </rPr>
      <t>3)</t>
    </r>
  </si>
  <si>
    <t>Kennzahlen Anlagestiftungen mit internationalen Immobilien-Anlagegruppen - 2019 (Basis Jahresabschlüsse)</t>
  </si>
  <si>
    <t>paola.prioni@pensimo.ch</t>
  </si>
  <si>
    <t>Paola Prioni</t>
  </si>
  <si>
    <t>AFIAA Global hedged</t>
  </si>
  <si>
    <t>AFIAA Diversified indirect hedged</t>
  </si>
  <si>
    <r>
      <t>6.45</t>
    </r>
    <r>
      <rPr>
        <vertAlign val="superscript"/>
        <sz val="10"/>
        <color theme="1"/>
        <rFont val="Credit Suisse Type Light"/>
        <family val="2"/>
        <scheme val="minor"/>
      </rPr>
      <t>5)</t>
    </r>
  </si>
  <si>
    <r>
      <rPr>
        <sz val="10"/>
        <color theme="1"/>
        <rFont val="Credit Suisse Type Light"/>
        <family val="2"/>
        <scheme val="minor"/>
      </rPr>
      <t>CHF</t>
    </r>
    <r>
      <rPr>
        <vertAlign val="superscript"/>
        <sz val="10"/>
        <color theme="1"/>
        <rFont val="Credit Suisse Type Light"/>
        <family val="2"/>
        <scheme val="minor"/>
      </rPr>
      <t xml:space="preserve"> 7)</t>
    </r>
  </si>
  <si>
    <t>7) Kapitalzusagen erfolgen in USD. Die Währung der Anlagegruppe ist CHF</t>
  </si>
  <si>
    <r>
      <rPr>
        <vertAlign val="superscript"/>
        <sz val="8"/>
        <rFont val="Credit Suisse Type Light"/>
        <family val="2"/>
        <scheme val="minor"/>
      </rPr>
      <t>8)</t>
    </r>
    <r>
      <rPr>
        <sz val="8"/>
        <rFont val="Credit Suisse Type Light"/>
        <family val="2"/>
        <scheme val="minor"/>
      </rPr>
      <t xml:space="preserve"> Basierend auf Periode April bis September 2019</t>
    </r>
  </si>
  <si>
    <r>
      <t xml:space="preserve">3.96 </t>
    </r>
    <r>
      <rPr>
        <vertAlign val="superscript"/>
        <sz val="10"/>
        <rFont val="Credit Suisse Type Light"/>
        <family val="2"/>
        <scheme val="minor"/>
      </rPr>
      <t>8)</t>
    </r>
  </si>
  <si>
    <t>AFIAA Global  (Valor 1.957.472) (hedged: Valor 42041475)</t>
  </si>
  <si>
    <t>AFIAA Diversified indirect  (Valor 36766965) (hedged: Valor 42041468)</t>
  </si>
  <si>
    <t>AFIAA Diversified indirect</t>
  </si>
  <si>
    <t>Alexandra Müller</t>
  </si>
  <si>
    <t>mueller@afiaa.com</t>
  </si>
  <si>
    <t>+41 58 585 94 88</t>
  </si>
  <si>
    <t>Februar 2020/RM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</si>
</sst>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8" x14ac:knownFonts="1">
    <font>
      <sz val="10"/>
      <color theme="1"/>
      <name val="Credit Suisse Type Light"/>
      <family val="2"/>
      <scheme val="minor"/>
    </font>
    <font>
      <sz val="12"/>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
      <vertAlign val="superscript"/>
      <sz val="10"/>
      <name val="Credit Suisse Type Light"/>
      <family val="2"/>
      <scheme val="minor"/>
    </font>
    <font>
      <vertAlign val="superscript"/>
      <sz val="8"/>
      <name val="Credit Suisse Type Light"/>
      <family val="2"/>
      <scheme val="minor"/>
    </font>
    <font>
      <sz val="9.5"/>
      <color theme="1"/>
      <name val="Credit Suisse Type Light"/>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4" fillId="0" borderId="7" applyNumberFormat="0" applyFill="0" applyAlignment="0" applyProtection="0"/>
    <xf numFmtId="0" fontId="15"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2"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12" fillId="5" borderId="1" applyNumberFormat="0" applyAlignment="0" applyProtection="0"/>
    <xf numFmtId="0" fontId="8" fillId="6" borderId="2" applyNumberFormat="0" applyAlignment="0" applyProtection="0"/>
    <xf numFmtId="0" fontId="3" fillId="6" borderId="1" applyNumberFormat="0" applyAlignment="0" applyProtection="0"/>
    <xf numFmtId="0" fontId="11" fillId="0" borderId="3" applyNumberFormat="0" applyFill="0" applyAlignment="0" applyProtection="0"/>
    <xf numFmtId="0" fontId="4" fillId="7" borderId="4" applyNumberFormat="0" applyAlignment="0" applyProtection="0"/>
    <xf numFmtId="0" fontId="9" fillId="0" borderId="0" applyNumberFormat="0" applyFill="0" applyBorder="0" applyAlignment="0" applyProtection="0"/>
    <xf numFmtId="0" fontId="10" fillId="8" borderId="5" applyNumberFormat="0" applyAlignment="0" applyProtection="0"/>
    <xf numFmtId="0" fontId="13"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0" fontId="28" fillId="0" borderId="0" applyNumberFormat="0" applyFill="0" applyBorder="0" applyAlignment="0" applyProtection="0"/>
    <xf numFmtId="43" fontId="10" fillId="0" borderId="0" applyFont="0" applyFill="0" applyBorder="0" applyAlignment="0" applyProtection="0"/>
  </cellStyleXfs>
  <cellXfs count="118">
    <xf numFmtId="0" fontId="0" fillId="0" borderId="0" xfId="0"/>
    <xf numFmtId="0" fontId="0" fillId="9" borderId="0" xfId="0" applyFill="1"/>
    <xf numFmtId="0" fontId="4"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6" fillId="9" borderId="0" xfId="0" applyFont="1" applyFill="1"/>
    <xf numFmtId="0" fontId="23" fillId="9" borderId="0" xfId="0" applyFont="1" applyFill="1"/>
    <xf numFmtId="0" fontId="4" fillId="9" borderId="0" xfId="0" applyFont="1" applyFill="1" applyAlignment="1"/>
    <xf numFmtId="0" fontId="21" fillId="9" borderId="0" xfId="0" applyFont="1" applyFill="1" applyBorder="1"/>
    <xf numFmtId="0" fontId="25" fillId="9" borderId="0" xfId="0" applyFont="1" applyFill="1"/>
    <xf numFmtId="0" fontId="4" fillId="10" borderId="10" xfId="0" applyFont="1" applyFill="1" applyBorder="1" applyAlignment="1"/>
    <xf numFmtId="0" fontId="4" fillId="11" borderId="10" xfId="0" applyFont="1" applyFill="1" applyBorder="1" applyAlignment="1"/>
    <xf numFmtId="0" fontId="4"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4"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4" fillId="11" borderId="10" xfId="0" applyFont="1" applyFill="1" applyBorder="1" applyAlignment="1">
      <alignment vertical="top"/>
    </xf>
    <xf numFmtId="0" fontId="4" fillId="11" borderId="10" xfId="0" applyFont="1" applyFill="1" applyBorder="1" applyAlignment="1">
      <alignment horizontal="center" vertical="top"/>
    </xf>
    <xf numFmtId="0" fontId="28" fillId="0" borderId="0" xfId="18"/>
    <xf numFmtId="0" fontId="16"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4" fillId="11" borderId="12" xfId="0" applyFont="1" applyFill="1" applyBorder="1" applyAlignment="1">
      <alignment horizontal="center"/>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4" fillId="11" borderId="10" xfId="0" applyNumberFormat="1" applyFont="1" applyFill="1" applyBorder="1" applyAlignment="1">
      <alignment horizontal="left" vertical="top"/>
    </xf>
    <xf numFmtId="0" fontId="4" fillId="11" borderId="0" xfId="0" applyFont="1" applyFill="1" applyBorder="1" applyAlignment="1">
      <alignment horizontal="center" vertical="top"/>
    </xf>
    <xf numFmtId="0" fontId="4" fillId="11" borderId="0" xfId="0" applyFont="1" applyFill="1" applyBorder="1" applyAlignment="1">
      <alignment horizontal="center"/>
    </xf>
    <xf numFmtId="0" fontId="0" fillId="0" borderId="0" xfId="0" applyFill="1" applyAlignment="1">
      <alignment vertical="top"/>
    </xf>
    <xf numFmtId="166" fontId="4" fillId="0" borderId="0" xfId="0" applyNumberFormat="1"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165" fontId="4" fillId="0" borderId="0" xfId="19" applyNumberFormat="1" applyFont="1" applyFill="1" applyBorder="1" applyAlignment="1">
      <alignment horizontal="center" vertical="top"/>
    </xf>
    <xf numFmtId="0" fontId="4"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4"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4"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2" fillId="9" borderId="0" xfId="0" applyFont="1" applyFill="1" applyAlignment="1">
      <alignment horizontal="left" vertical="center"/>
    </xf>
    <xf numFmtId="0" fontId="2"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4" fontId="25" fillId="9" borderId="10" xfId="0" applyNumberFormat="1" applyFont="1" applyFill="1" applyBorder="1" applyAlignment="1">
      <alignment horizontal="center" vertical="top"/>
    </xf>
    <xf numFmtId="165" fontId="25" fillId="12" borderId="12" xfId="19" applyNumberFormat="1" applyFont="1" applyFill="1" applyBorder="1" applyAlignment="1">
      <alignment horizontal="center" vertical="top"/>
    </xf>
    <xf numFmtId="43" fontId="25" fillId="12" borderId="10" xfId="19" applyNumberFormat="1" applyFont="1" applyFill="1" applyBorder="1" applyAlignment="1">
      <alignment horizontal="center" vertical="top"/>
    </xf>
    <xf numFmtId="0" fontId="0" fillId="9" borderId="0" xfId="0" applyFont="1" applyFill="1" applyAlignment="1">
      <alignment vertical="top" wrapText="1"/>
    </xf>
    <xf numFmtId="0" fontId="0" fillId="0" borderId="0" xfId="0" applyFont="1" applyAlignment="1">
      <alignment vertical="top" wrapText="1"/>
    </xf>
    <xf numFmtId="0" fontId="10" fillId="9" borderId="10" xfId="0" applyFont="1" applyFill="1" applyBorder="1" applyAlignment="1">
      <alignment horizontal="center" vertical="top"/>
    </xf>
    <xf numFmtId="0" fontId="4" fillId="10" borderId="11" xfId="0" applyFont="1" applyFill="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0" fillId="9" borderId="0" xfId="0" applyFont="1" applyFill="1" applyAlignment="1">
      <alignment vertical="top" wrapText="1"/>
    </xf>
    <xf numFmtId="0" fontId="0" fillId="0" borderId="0" xfId="0" applyFont="1" applyAlignment="1">
      <alignment vertical="top" wrapText="1"/>
    </xf>
    <xf numFmtId="0" fontId="4" fillId="10" borderId="0" xfId="0" applyFont="1" applyFill="1" applyAlignment="1"/>
    <xf numFmtId="0" fontId="23" fillId="9" borderId="0" xfId="0" applyFont="1" applyFill="1" applyAlignment="1">
      <alignment wrapText="1"/>
    </xf>
    <xf numFmtId="0" fontId="1" fillId="9" borderId="0" xfId="0" applyFont="1" applyFill="1" applyAlignment="1">
      <alignment horizontal="center" vertical="center"/>
    </xf>
    <xf numFmtId="0" fontId="0" fillId="10" borderId="0" xfId="0" applyFont="1" applyFill="1" applyAlignment="1"/>
    <xf numFmtId="0" fontId="28" fillId="9" borderId="0" xfId="18" applyFont="1" applyFill="1"/>
    <xf numFmtId="0" fontId="37" fillId="9" borderId="0" xfId="0" applyFont="1" applyFill="1" applyAlignment="1">
      <alignment vertical="top" wrapText="1"/>
    </xf>
    <xf numFmtId="0" fontId="37" fillId="9" borderId="0" xfId="0" applyFont="1" applyFill="1" applyAlignment="1">
      <alignment vertical="top" wrapText="1"/>
    </xf>
    <xf numFmtId="0" fontId="37" fillId="9" borderId="0" xfId="0" applyFont="1" applyFill="1" applyAlignment="1">
      <alignment horizontal="left" vertical="top" wrapText="1"/>
    </xf>
    <xf numFmtId="0" fontId="0" fillId="9" borderId="0" xfId="0" applyFont="1" applyFill="1" applyAlignment="1">
      <alignment horizontal="left" vertical="top" wrapText="1"/>
    </xf>
    <xf numFmtId="0" fontId="0" fillId="9" borderId="0" xfId="0" applyFont="1" applyFill="1" applyAlignment="1">
      <alignment horizontal="left" vertical="top"/>
    </xf>
    <xf numFmtId="0" fontId="0" fillId="0" borderId="0" xfId="0" applyFont="1" applyAlignment="1">
      <alignment horizontal="left" vertical="top"/>
    </xf>
    <xf numFmtId="0" fontId="0" fillId="0" borderId="0" xfId="0" applyFont="1" applyAlignment="1"/>
    <xf numFmtId="0" fontId="37" fillId="9" borderId="0" xfId="0" applyFont="1" applyFill="1" applyAlignment="1">
      <alignment vertical="center" wrapText="1"/>
    </xf>
    <xf numFmtId="0" fontId="0" fillId="9" borderId="0" xfId="0" applyFont="1" applyFill="1" applyAlignment="1">
      <alignment wrapText="1"/>
    </xf>
    <xf numFmtId="0" fontId="0" fillId="0" borderId="0" xfId="0" applyFont="1" applyAlignment="1">
      <alignment wrapText="1"/>
    </xf>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mfunds.credit-suisse.com/ch/de/institutional/fund/detail/CH0323362589" TargetMode="External"/><Relationship Id="rId4" Type="http://schemas.openxmlformats.org/officeDocument/2006/relationships/hyperlink" Target="https://www.credit-suisse.com/ch/de/asset-management/solutions-capabilities/real-estate-ch/news/opening-ig-csa-re-germany.html" TargetMode="External"/><Relationship Id="rId5" Type="http://schemas.openxmlformats.org/officeDocument/2006/relationships/hyperlink" Target="https://www.ubs.com/ch/de/asset-management/institutional-investors/investment-solutions/investment-foundations.html" TargetMode="External"/><Relationship Id="rId6" Type="http://schemas.openxmlformats.org/officeDocument/2006/relationships/hyperlink" Target="https://www.afiaa.com/"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9" Type="http://schemas.openxmlformats.org/officeDocument/2006/relationships/vmlDrawing" Target="../drawings/vmlDrawing2.vml"/><Relationship Id="rId10" Type="http://schemas.openxmlformats.org/officeDocument/2006/relationships/comments" Target="../comments2.xml"/><Relationship Id="rId1" Type="http://schemas.openxmlformats.org/officeDocument/2006/relationships/hyperlink" Target="http://www.testina.ch/" TargetMode="External"/><Relationship Id="rId2" Type="http://schemas.openxmlformats.org/officeDocument/2006/relationships/hyperlink" Target="https://www.afia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ichel.winkler@istfunds.ch" TargetMode="External"/><Relationship Id="rId4" Type="http://schemas.openxmlformats.org/officeDocument/2006/relationships/hyperlink" Target="mailto:sven.schaltegger@credit-suisse.com" TargetMode="External"/><Relationship Id="rId5" Type="http://schemas.openxmlformats.org/officeDocument/2006/relationships/hyperlink" Target="mailto:tom.osterwalder@zurich.ch" TargetMode="External"/><Relationship Id="rId6" Type="http://schemas.openxmlformats.org/officeDocument/2006/relationships/hyperlink" Target="mailto:yvonne.goetz@ubs.com" TargetMode="External"/><Relationship Id="rId7" Type="http://schemas.openxmlformats.org/officeDocument/2006/relationships/hyperlink" Target="mailto:paola.prioni@pensimo.ch" TargetMode="External"/><Relationship Id="rId8" Type="http://schemas.openxmlformats.org/officeDocument/2006/relationships/hyperlink" Target="mailto:mueller@afiaa.com" TargetMode="External"/><Relationship Id="rId9" Type="http://schemas.openxmlformats.org/officeDocument/2006/relationships/hyperlink" Target="mailto:mueller@afiaa.com" TargetMode="External"/><Relationship Id="rId10" Type="http://schemas.openxmlformats.org/officeDocument/2006/relationships/printerSettings" Target="../printerSettings/printerSettings3.bin"/><Relationship Id="rId1" Type="http://schemas.openxmlformats.org/officeDocument/2006/relationships/hyperlink" Target="mailto:rafael.metternich@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41"/>
  <sheetViews>
    <sheetView tabSelected="1" view="pageLayout" zoomScale="140" zoomScaleSheetLayoutView="80" zoomScalePageLayoutView="140" workbookViewId="0">
      <selection activeCell="B29" sqref="B29"/>
    </sheetView>
  </sheetViews>
  <sheetFormatPr baseColWidth="10" defaultColWidth="9.19921875" defaultRowHeight="13" x14ac:dyDescent="0.15"/>
  <cols>
    <col min="1" max="1" width="4.19921875" style="1" customWidth="1"/>
    <col min="2" max="2" width="17.3984375" customWidth="1"/>
    <col min="3" max="3" width="27.796875" customWidth="1"/>
    <col min="4" max="4" width="36.796875" customWidth="1"/>
    <col min="5" max="5" width="10.19921875" bestFit="1" customWidth="1"/>
    <col min="6" max="8" width="7.3984375" customWidth="1"/>
    <col min="9" max="9" width="8.3984375" bestFit="1" customWidth="1"/>
    <col min="10" max="22" width="7.3984375" customWidth="1"/>
    <col min="23" max="23" width="10.796875" bestFit="1" customWidth="1"/>
    <col min="24" max="24" width="4.19921875" customWidth="1"/>
  </cols>
  <sheetData>
    <row r="1" spans="1:24" ht="30.75" customHeight="1" x14ac:dyDescent="0.15"/>
    <row r="2" spans="1:24" s="1" customFormat="1" ht="62" customHeight="1" x14ac:dyDescent="0.2">
      <c r="B2" s="79" t="s">
        <v>119</v>
      </c>
      <c r="C2" s="24"/>
      <c r="D2" s="24"/>
      <c r="E2" s="24"/>
      <c r="F2" s="24"/>
      <c r="G2" s="24"/>
      <c r="H2" s="24"/>
      <c r="I2" s="24"/>
      <c r="J2" s="24"/>
      <c r="K2" s="24"/>
      <c r="L2" s="24"/>
      <c r="M2" s="24"/>
      <c r="N2" s="24"/>
      <c r="O2" s="24"/>
      <c r="P2" s="24"/>
      <c r="Q2" s="24"/>
      <c r="R2" s="24"/>
      <c r="S2" s="24"/>
      <c r="T2" s="24"/>
      <c r="U2" s="24"/>
      <c r="V2" s="24"/>
      <c r="W2" s="24"/>
    </row>
    <row r="3" spans="1:24" s="1" customFormat="1" x14ac:dyDescent="0.15"/>
    <row r="4" spans="1:24" x14ac:dyDescent="0.15">
      <c r="B4" s="16" t="s">
        <v>152</v>
      </c>
      <c r="C4" s="19"/>
      <c r="D4" s="19"/>
      <c r="E4" s="19"/>
      <c r="F4" s="19"/>
      <c r="G4" s="65"/>
      <c r="H4" s="67"/>
      <c r="I4" s="19"/>
      <c r="J4" s="19"/>
      <c r="K4" s="19"/>
      <c r="L4" s="98" t="s">
        <v>30</v>
      </c>
      <c r="M4" s="99"/>
      <c r="N4" s="99"/>
      <c r="O4" s="99"/>
      <c r="P4" s="99"/>
      <c r="Q4" s="99"/>
      <c r="R4" s="99"/>
      <c r="S4" s="99"/>
      <c r="T4" s="99"/>
      <c r="U4" s="99"/>
      <c r="V4" s="100"/>
      <c r="W4" s="19"/>
      <c r="X4" s="1"/>
    </row>
    <row r="5" spans="1:24" ht="4.25" customHeight="1" x14ac:dyDescent="0.15">
      <c r="B5" s="6"/>
      <c r="C5" s="5"/>
      <c r="D5" s="5"/>
      <c r="E5" s="5"/>
      <c r="F5" s="5"/>
      <c r="G5" s="68"/>
      <c r="H5" s="69"/>
      <c r="I5" s="5"/>
      <c r="J5" s="5"/>
      <c r="K5" s="5"/>
      <c r="L5" s="5"/>
      <c r="M5" s="5"/>
      <c r="N5" s="5"/>
      <c r="O5" s="5"/>
      <c r="P5" s="5"/>
      <c r="Q5" s="5"/>
      <c r="R5" s="5"/>
      <c r="S5" s="5"/>
      <c r="T5" s="5"/>
      <c r="U5" s="5"/>
      <c r="V5" s="5"/>
      <c r="W5" s="5"/>
      <c r="X5" s="1"/>
    </row>
    <row r="6" spans="1:24" ht="102.75" customHeight="1" x14ac:dyDescent="0.15">
      <c r="B6" s="6" t="s">
        <v>19</v>
      </c>
      <c r="C6" s="6" t="s">
        <v>0</v>
      </c>
      <c r="D6" s="6" t="s">
        <v>1</v>
      </c>
      <c r="E6" s="8" t="s">
        <v>18</v>
      </c>
      <c r="F6" s="8" t="s">
        <v>27</v>
      </c>
      <c r="G6" s="70" t="s">
        <v>14</v>
      </c>
      <c r="H6" s="74" t="s">
        <v>90</v>
      </c>
      <c r="I6" s="74" t="s">
        <v>91</v>
      </c>
      <c r="J6" s="51" t="s">
        <v>28</v>
      </c>
      <c r="K6" s="28" t="s">
        <v>29</v>
      </c>
      <c r="L6" s="28" t="s">
        <v>97</v>
      </c>
      <c r="M6" s="28" t="s">
        <v>130</v>
      </c>
      <c r="N6" s="28" t="s">
        <v>100</v>
      </c>
      <c r="O6" s="28" t="s">
        <v>98</v>
      </c>
      <c r="P6" s="28" t="s">
        <v>99</v>
      </c>
      <c r="Q6" s="28" t="s">
        <v>101</v>
      </c>
      <c r="R6" s="28" t="s">
        <v>102</v>
      </c>
      <c r="S6" s="28" t="s">
        <v>103</v>
      </c>
      <c r="T6" s="28" t="s">
        <v>104</v>
      </c>
      <c r="U6" s="28" t="s">
        <v>131</v>
      </c>
      <c r="V6" s="28" t="s">
        <v>105</v>
      </c>
      <c r="W6" s="8" t="s">
        <v>133</v>
      </c>
      <c r="X6" s="1"/>
    </row>
    <row r="7" spans="1:24" ht="4.75" customHeight="1" x14ac:dyDescent="0.15">
      <c r="B7" s="6"/>
      <c r="C7" s="7"/>
      <c r="D7" s="5"/>
      <c r="E7" s="9"/>
      <c r="F7" s="9"/>
      <c r="G7" s="71"/>
      <c r="H7" s="74"/>
      <c r="I7" s="74"/>
      <c r="J7" s="51"/>
      <c r="K7" s="28"/>
      <c r="L7" s="29"/>
      <c r="M7" s="29"/>
      <c r="N7" s="29"/>
      <c r="O7" s="29"/>
      <c r="P7" s="29"/>
      <c r="Q7" s="29"/>
      <c r="R7" s="29"/>
      <c r="S7" s="29"/>
      <c r="T7" s="29"/>
      <c r="U7" s="29"/>
      <c r="V7" s="29"/>
      <c r="W7" s="9"/>
      <c r="X7" s="1"/>
    </row>
    <row r="8" spans="1:24" x14ac:dyDescent="0.15">
      <c r="B8" s="17" t="s">
        <v>16</v>
      </c>
      <c r="C8" s="17"/>
      <c r="D8" s="17"/>
      <c r="E8" s="18"/>
      <c r="F8" s="18"/>
      <c r="G8" s="58"/>
      <c r="H8" s="75"/>
      <c r="I8" s="75"/>
      <c r="J8" s="52"/>
      <c r="K8" s="18"/>
      <c r="L8" s="18"/>
      <c r="M8" s="18"/>
      <c r="N8" s="18"/>
      <c r="O8" s="18"/>
      <c r="P8" s="18"/>
      <c r="Q8" s="18"/>
      <c r="R8" s="18"/>
      <c r="S8" s="18"/>
      <c r="T8" s="18"/>
      <c r="U8" s="18"/>
      <c r="V8" s="18"/>
      <c r="W8" s="18"/>
      <c r="X8" s="1"/>
    </row>
    <row r="9" spans="1:24" s="27" customFormat="1" ht="22.25" customHeight="1" x14ac:dyDescent="0.15">
      <c r="A9" s="26"/>
      <c r="B9" s="30" t="s">
        <v>122</v>
      </c>
      <c r="C9" s="31" t="s">
        <v>7</v>
      </c>
      <c r="D9" s="31" t="s">
        <v>123</v>
      </c>
      <c r="E9" s="32">
        <v>38200</v>
      </c>
      <c r="F9" s="33" t="s">
        <v>15</v>
      </c>
      <c r="G9" s="72" t="s">
        <v>17</v>
      </c>
      <c r="H9" s="88">
        <v>2485.4334749999998</v>
      </c>
      <c r="I9" s="88">
        <v>1829.2757059999999</v>
      </c>
      <c r="J9" s="89">
        <f>H9</f>
        <v>2485.4334749999998</v>
      </c>
      <c r="K9" s="89">
        <f>I9</f>
        <v>1829.2757059999999</v>
      </c>
      <c r="L9" s="90">
        <v>8.08</v>
      </c>
      <c r="M9" s="39">
        <v>20.86</v>
      </c>
      <c r="N9" s="39">
        <v>83.95</v>
      </c>
      <c r="O9" s="91">
        <v>0.5</v>
      </c>
      <c r="P9" s="91">
        <v>0.67</v>
      </c>
      <c r="Q9" s="90">
        <v>2.9</v>
      </c>
      <c r="R9" s="39">
        <v>2.71</v>
      </c>
      <c r="S9" s="39">
        <v>2.92</v>
      </c>
      <c r="T9" s="90">
        <v>90.25</v>
      </c>
      <c r="U9" s="87">
        <v>2.95</v>
      </c>
      <c r="V9" s="39">
        <v>2.65</v>
      </c>
      <c r="W9" s="92">
        <v>43738</v>
      </c>
      <c r="X9" s="26"/>
    </row>
    <row r="10" spans="1:24" s="27" customFormat="1" ht="22.25" customHeight="1" x14ac:dyDescent="0.15">
      <c r="A10" s="26"/>
      <c r="B10" s="83">
        <v>42041475</v>
      </c>
      <c r="C10" s="31" t="s">
        <v>7</v>
      </c>
      <c r="D10" s="31" t="s">
        <v>155</v>
      </c>
      <c r="E10" s="32">
        <v>43252</v>
      </c>
      <c r="F10" s="33" t="s">
        <v>15</v>
      </c>
      <c r="G10" s="72" t="s">
        <v>45</v>
      </c>
      <c r="H10" s="88">
        <v>198.59017499999999</v>
      </c>
      <c r="I10" s="88">
        <v>184.31846200000001</v>
      </c>
      <c r="J10" s="93">
        <f>H10</f>
        <v>198.59017499999999</v>
      </c>
      <c r="K10" s="89">
        <f>I10</f>
        <v>184.31846200000001</v>
      </c>
      <c r="L10" s="90" t="s">
        <v>46</v>
      </c>
      <c r="M10" s="39" t="s">
        <v>46</v>
      </c>
      <c r="N10" s="39" t="s">
        <v>46</v>
      </c>
      <c r="O10" s="91">
        <v>0.55000000000000004</v>
      </c>
      <c r="P10" s="91">
        <v>0.73</v>
      </c>
      <c r="Q10" s="90">
        <v>2.82</v>
      </c>
      <c r="R10" s="39" t="s">
        <v>46</v>
      </c>
      <c r="S10" s="39" t="s">
        <v>46</v>
      </c>
      <c r="T10" s="90" t="s">
        <v>46</v>
      </c>
      <c r="U10" s="91">
        <v>2.9</v>
      </c>
      <c r="V10" s="39">
        <v>3.85</v>
      </c>
      <c r="W10" s="92">
        <v>43738</v>
      </c>
      <c r="X10" s="26"/>
    </row>
    <row r="11" spans="1:24" s="27" customFormat="1" ht="21.5" customHeight="1" x14ac:dyDescent="0.15">
      <c r="A11" s="26"/>
      <c r="B11" s="37">
        <v>23547751</v>
      </c>
      <c r="C11" s="31" t="s">
        <v>6</v>
      </c>
      <c r="D11" s="31" t="s">
        <v>3</v>
      </c>
      <c r="E11" s="32">
        <v>41883</v>
      </c>
      <c r="F11" s="33" t="s">
        <v>15</v>
      </c>
      <c r="G11" s="73" t="s">
        <v>17</v>
      </c>
      <c r="H11" s="76">
        <v>649</v>
      </c>
      <c r="I11" s="76">
        <v>476</v>
      </c>
      <c r="J11" s="53">
        <v>649</v>
      </c>
      <c r="K11" s="49">
        <v>476</v>
      </c>
      <c r="L11" s="34">
        <v>5.58</v>
      </c>
      <c r="M11" s="34">
        <v>25.9</v>
      </c>
      <c r="N11" s="34">
        <v>74.849999999999994</v>
      </c>
      <c r="O11" s="35">
        <v>0.81</v>
      </c>
      <c r="P11" s="35">
        <v>1.1100000000000001</v>
      </c>
      <c r="Q11" s="35">
        <v>1.33</v>
      </c>
      <c r="R11" s="35">
        <v>1.27</v>
      </c>
      <c r="S11" s="38" t="s">
        <v>126</v>
      </c>
      <c r="T11" s="38" t="s">
        <v>126</v>
      </c>
      <c r="U11" s="34">
        <v>1.29</v>
      </c>
      <c r="V11" s="39">
        <v>26.38</v>
      </c>
      <c r="W11" s="36">
        <v>43646</v>
      </c>
      <c r="X11" s="26"/>
    </row>
    <row r="12" spans="1:24" s="27" customFormat="1" ht="22.25" customHeight="1" x14ac:dyDescent="0.15">
      <c r="A12" s="26"/>
      <c r="B12" s="37">
        <v>18350327</v>
      </c>
      <c r="C12" s="31" t="s">
        <v>117</v>
      </c>
      <c r="D12" s="31" t="s">
        <v>125</v>
      </c>
      <c r="E12" s="32">
        <v>41609</v>
      </c>
      <c r="F12" s="33" t="s">
        <v>54</v>
      </c>
      <c r="G12" s="72" t="s">
        <v>17</v>
      </c>
      <c r="H12" s="76">
        <v>1130</v>
      </c>
      <c r="I12" s="76">
        <v>861</v>
      </c>
      <c r="J12" s="53">
        <v>1130</v>
      </c>
      <c r="K12" s="49">
        <v>861</v>
      </c>
      <c r="L12" s="34">
        <v>6</v>
      </c>
      <c r="M12" s="35">
        <v>22.03</v>
      </c>
      <c r="N12" s="35">
        <v>65.03</v>
      </c>
      <c r="O12" s="35">
        <v>0.93</v>
      </c>
      <c r="P12" s="35">
        <v>1.18</v>
      </c>
      <c r="Q12" s="35">
        <v>9.18</v>
      </c>
      <c r="R12" s="34">
        <v>8.3000000000000007</v>
      </c>
      <c r="S12" s="38" t="s">
        <v>126</v>
      </c>
      <c r="T12" s="38" t="s">
        <v>126</v>
      </c>
      <c r="U12" s="35">
        <v>11.01</v>
      </c>
      <c r="V12" s="35">
        <v>7.9</v>
      </c>
      <c r="W12" s="36">
        <v>43738</v>
      </c>
      <c r="X12" s="48"/>
    </row>
    <row r="13" spans="1:24" s="27" customFormat="1" ht="4.75" customHeight="1" x14ac:dyDescent="0.15">
      <c r="A13" s="26"/>
      <c r="B13" s="31"/>
      <c r="C13" s="31"/>
      <c r="D13" s="31"/>
      <c r="E13" s="33"/>
      <c r="F13" s="33"/>
      <c r="G13" s="72"/>
      <c r="H13" s="76"/>
      <c r="I13" s="76"/>
      <c r="J13" s="54"/>
      <c r="K13" s="34"/>
      <c r="L13" s="35"/>
      <c r="M13" s="35"/>
      <c r="N13" s="35"/>
      <c r="O13" s="35"/>
      <c r="P13" s="35"/>
      <c r="Q13" s="35"/>
      <c r="R13" s="35"/>
      <c r="S13" s="35"/>
      <c r="T13" s="35"/>
      <c r="U13" s="35"/>
      <c r="V13" s="35"/>
      <c r="W13" s="33"/>
      <c r="X13" s="26"/>
    </row>
    <row r="14" spans="1:24" s="27" customFormat="1" x14ac:dyDescent="0.15">
      <c r="A14" s="26"/>
      <c r="B14" s="56">
        <f>COUNTA(C9:C13)</f>
        <v>4</v>
      </c>
      <c r="C14" s="40"/>
      <c r="D14" s="40"/>
      <c r="E14" s="41"/>
      <c r="F14" s="41"/>
      <c r="G14" s="57"/>
      <c r="H14" s="77">
        <f>SUM(H9:H13)</f>
        <v>4463.0236499999992</v>
      </c>
      <c r="I14" s="77">
        <f>SUM(I9:I13)</f>
        <v>3350.5941679999996</v>
      </c>
      <c r="J14" s="52"/>
      <c r="K14" s="18"/>
      <c r="L14" s="41"/>
      <c r="M14" s="41"/>
      <c r="N14" s="41"/>
      <c r="O14" s="41"/>
      <c r="P14" s="41"/>
      <c r="Q14" s="41"/>
      <c r="R14" s="41"/>
      <c r="S14" s="41"/>
      <c r="T14" s="41"/>
      <c r="U14" s="41"/>
      <c r="V14" s="41"/>
      <c r="W14" s="41"/>
      <c r="X14" s="26"/>
    </row>
    <row r="15" spans="1:24" s="59" customFormat="1" x14ac:dyDescent="0.15">
      <c r="B15" s="60"/>
      <c r="C15" s="61"/>
      <c r="D15" s="61"/>
      <c r="E15" s="62"/>
      <c r="F15" s="62"/>
      <c r="G15" s="62"/>
      <c r="H15" s="63"/>
      <c r="I15" s="63"/>
      <c r="J15" s="64"/>
      <c r="K15" s="64"/>
      <c r="L15" s="62"/>
      <c r="M15" s="62"/>
      <c r="N15" s="62"/>
      <c r="O15" s="62"/>
      <c r="P15" s="62"/>
      <c r="Q15" s="62"/>
      <c r="R15" s="62"/>
      <c r="S15" s="62"/>
      <c r="T15" s="62"/>
      <c r="U15" s="62"/>
      <c r="V15" s="62"/>
      <c r="W15" s="62"/>
    </row>
    <row r="16" spans="1:24" x14ac:dyDescent="0.15">
      <c r="B16" s="14" t="s">
        <v>124</v>
      </c>
      <c r="C16" s="14"/>
      <c r="D16" s="14"/>
      <c r="E16" s="10"/>
      <c r="F16" s="10"/>
      <c r="G16" s="10"/>
      <c r="H16" s="10"/>
      <c r="I16" s="10"/>
      <c r="J16" s="10"/>
      <c r="K16" s="10"/>
      <c r="L16" s="10"/>
      <c r="M16" s="10"/>
      <c r="N16" s="10"/>
      <c r="O16" s="10"/>
      <c r="P16" s="10"/>
      <c r="Q16" s="10"/>
      <c r="R16" s="10"/>
      <c r="S16" s="10"/>
      <c r="T16" s="10"/>
      <c r="U16" s="10"/>
      <c r="V16" s="10"/>
      <c r="W16" s="10"/>
      <c r="X16" s="1"/>
    </row>
    <row r="17" spans="1:24" x14ac:dyDescent="0.15">
      <c r="B17" s="47" t="s">
        <v>150</v>
      </c>
      <c r="C17" s="11"/>
      <c r="D17" s="1"/>
      <c r="E17" s="1"/>
      <c r="F17" s="1"/>
      <c r="G17" s="1"/>
      <c r="H17" s="1"/>
      <c r="I17" s="1"/>
      <c r="J17" s="1"/>
      <c r="K17" s="1"/>
      <c r="L17" s="1"/>
      <c r="M17" s="1"/>
      <c r="N17" s="1"/>
      <c r="O17" s="1"/>
      <c r="P17" s="1"/>
      <c r="Q17" s="1"/>
      <c r="R17" s="1"/>
      <c r="S17" s="1"/>
      <c r="T17" s="1"/>
      <c r="U17" s="1"/>
      <c r="V17" s="1"/>
      <c r="W17" s="1"/>
      <c r="X17" s="1"/>
    </row>
    <row r="18" spans="1:24" s="59" customFormat="1" x14ac:dyDescent="0.15">
      <c r="B18" s="60"/>
      <c r="C18" s="61"/>
      <c r="D18" s="61"/>
      <c r="E18" s="62"/>
      <c r="F18" s="62"/>
      <c r="G18" s="62"/>
      <c r="H18" s="63"/>
      <c r="I18" s="63"/>
      <c r="J18" s="64"/>
      <c r="K18" s="64"/>
      <c r="L18" s="62"/>
      <c r="M18" s="62"/>
      <c r="N18" s="62"/>
      <c r="O18" s="62"/>
      <c r="P18" s="62"/>
      <c r="Q18" s="62"/>
      <c r="R18" s="62"/>
      <c r="S18" s="62"/>
      <c r="T18" s="62"/>
      <c r="U18" s="62"/>
      <c r="V18" s="62"/>
      <c r="W18" s="62"/>
    </row>
    <row r="19" spans="1:24" s="59" customFormat="1" x14ac:dyDescent="0.15">
      <c r="B19" s="60"/>
      <c r="C19" s="61"/>
      <c r="D19" s="61"/>
      <c r="E19" s="62"/>
      <c r="F19" s="62"/>
      <c r="G19" s="62"/>
      <c r="H19" s="63"/>
      <c r="I19" s="63"/>
      <c r="J19" s="64"/>
      <c r="K19" s="64"/>
      <c r="L19" s="62"/>
      <c r="M19" s="62"/>
      <c r="N19" s="62"/>
      <c r="O19" s="62"/>
      <c r="P19" s="62"/>
      <c r="Q19" s="62"/>
      <c r="R19" s="62"/>
      <c r="S19" s="62"/>
      <c r="T19" s="62"/>
      <c r="U19" s="62"/>
      <c r="V19" s="62"/>
      <c r="W19" s="62"/>
    </row>
    <row r="20" spans="1:24" hidden="1" x14ac:dyDescent="0.15">
      <c r="B20" s="10"/>
      <c r="C20" s="10"/>
      <c r="D20" s="10"/>
      <c r="E20" s="10"/>
      <c r="F20" s="10"/>
      <c r="G20" s="10"/>
      <c r="H20" s="10"/>
      <c r="I20" s="10"/>
      <c r="J20" s="10"/>
      <c r="K20" s="10"/>
      <c r="L20" s="10"/>
      <c r="M20" s="10"/>
      <c r="N20" s="10"/>
      <c r="O20" s="10"/>
      <c r="P20" s="10"/>
      <c r="Q20" s="10"/>
      <c r="R20" s="10"/>
      <c r="S20" s="10"/>
      <c r="T20" s="10"/>
      <c r="U20" s="10"/>
      <c r="V20" s="10"/>
      <c r="W20" s="10"/>
      <c r="X20" s="1"/>
    </row>
    <row r="21" spans="1:24" x14ac:dyDescent="0.15">
      <c r="B21" s="16" t="s">
        <v>152</v>
      </c>
      <c r="C21" s="19"/>
      <c r="D21" s="19"/>
      <c r="E21" s="19"/>
      <c r="F21" s="19"/>
      <c r="G21" s="20"/>
      <c r="H21" s="19"/>
      <c r="I21" s="19"/>
      <c r="J21" s="19"/>
      <c r="K21" s="19"/>
      <c r="L21" s="98" t="s">
        <v>30</v>
      </c>
      <c r="M21" s="99"/>
      <c r="N21" s="99"/>
      <c r="O21" s="99"/>
      <c r="P21" s="99"/>
      <c r="Q21" s="99"/>
      <c r="R21" s="99"/>
      <c r="S21" s="99"/>
      <c r="T21" s="99"/>
      <c r="U21" s="99"/>
      <c r="V21" s="100"/>
      <c r="W21" s="19"/>
      <c r="X21" s="1"/>
    </row>
    <row r="22" spans="1:24" ht="5" customHeight="1" x14ac:dyDescent="0.15">
      <c r="B22" s="6"/>
      <c r="C22" s="5"/>
      <c r="D22" s="5"/>
      <c r="E22" s="5"/>
      <c r="F22" s="5"/>
      <c r="G22" s="68"/>
      <c r="H22" s="69"/>
      <c r="I22" s="5"/>
      <c r="J22" s="5"/>
      <c r="K22" s="5"/>
      <c r="L22" s="5"/>
      <c r="M22" s="5"/>
      <c r="N22" s="5"/>
      <c r="O22" s="5"/>
      <c r="P22" s="5"/>
      <c r="Q22" s="5"/>
      <c r="R22" s="5"/>
      <c r="S22" s="5"/>
      <c r="T22" s="5"/>
      <c r="U22" s="5"/>
      <c r="V22" s="5"/>
      <c r="W22" s="5"/>
      <c r="X22" s="1"/>
    </row>
    <row r="23" spans="1:24" ht="109.25" customHeight="1" x14ac:dyDescent="0.15">
      <c r="B23" s="6" t="s">
        <v>19</v>
      </c>
      <c r="C23" s="6" t="s">
        <v>0</v>
      </c>
      <c r="D23" s="6" t="s">
        <v>1</v>
      </c>
      <c r="E23" s="8" t="s">
        <v>18</v>
      </c>
      <c r="F23" s="8" t="s">
        <v>27</v>
      </c>
      <c r="G23" s="70" t="s">
        <v>14</v>
      </c>
      <c r="H23" s="74" t="s">
        <v>90</v>
      </c>
      <c r="I23" s="74" t="s">
        <v>91</v>
      </c>
      <c r="J23" s="51" t="s">
        <v>28</v>
      </c>
      <c r="K23" s="28" t="s">
        <v>29</v>
      </c>
      <c r="L23" s="28" t="s">
        <v>97</v>
      </c>
      <c r="M23" s="28" t="s">
        <v>130</v>
      </c>
      <c r="N23" s="28" t="s">
        <v>100</v>
      </c>
      <c r="O23" s="28" t="s">
        <v>107</v>
      </c>
      <c r="P23" s="28" t="s">
        <v>108</v>
      </c>
      <c r="Q23" s="28" t="s">
        <v>101</v>
      </c>
      <c r="R23" s="28" t="s">
        <v>102</v>
      </c>
      <c r="S23" s="28" t="s">
        <v>103</v>
      </c>
      <c r="T23" s="28" t="s">
        <v>104</v>
      </c>
      <c r="U23" s="28" t="s">
        <v>132</v>
      </c>
      <c r="V23" s="28" t="s">
        <v>105</v>
      </c>
      <c r="W23" s="8" t="s">
        <v>133</v>
      </c>
      <c r="X23" s="1"/>
    </row>
    <row r="24" spans="1:24" ht="4.75" customHeight="1" x14ac:dyDescent="0.15">
      <c r="B24" s="6"/>
      <c r="C24" s="7"/>
      <c r="D24" s="5"/>
      <c r="E24" s="9"/>
      <c r="F24" s="9"/>
      <c r="G24" s="71"/>
      <c r="H24" s="74"/>
      <c r="I24" s="74"/>
      <c r="J24" s="51"/>
      <c r="K24" s="28"/>
      <c r="L24" s="29"/>
      <c r="M24" s="29"/>
      <c r="N24" s="29"/>
      <c r="O24" s="29"/>
      <c r="P24" s="29"/>
      <c r="Q24" s="29"/>
      <c r="R24" s="29"/>
      <c r="S24" s="29"/>
      <c r="T24" s="29"/>
      <c r="U24" s="29"/>
      <c r="V24" s="29"/>
      <c r="W24" s="9"/>
      <c r="X24" s="1"/>
    </row>
    <row r="25" spans="1:24" s="27" customFormat="1" ht="4.75" customHeight="1" x14ac:dyDescent="0.15">
      <c r="A25" s="26"/>
      <c r="B25" s="31"/>
      <c r="C25" s="31"/>
      <c r="D25" s="31"/>
      <c r="E25" s="33"/>
      <c r="F25" s="33"/>
      <c r="G25" s="72"/>
      <c r="H25" s="76"/>
      <c r="I25" s="76"/>
      <c r="J25" s="54"/>
      <c r="K25" s="34"/>
      <c r="L25" s="35"/>
      <c r="M25" s="35"/>
      <c r="N25" s="35"/>
      <c r="O25" s="35"/>
      <c r="P25" s="35"/>
      <c r="Q25" s="35"/>
      <c r="R25" s="35"/>
      <c r="S25" s="35"/>
      <c r="T25" s="35"/>
      <c r="U25" s="35"/>
      <c r="V25" s="35"/>
      <c r="W25" s="33"/>
      <c r="X25" s="26"/>
    </row>
    <row r="26" spans="1:24" s="27" customFormat="1" x14ac:dyDescent="0.15">
      <c r="A26" s="26"/>
      <c r="B26" s="40" t="s">
        <v>26</v>
      </c>
      <c r="C26" s="40"/>
      <c r="D26" s="40"/>
      <c r="E26" s="41"/>
      <c r="F26" s="41"/>
      <c r="G26" s="57"/>
      <c r="H26" s="77">
        <f>SUM(H29:H30)</f>
        <v>692.9</v>
      </c>
      <c r="I26" s="77">
        <f>SUM(I29:I30)</f>
        <v>4812.17</v>
      </c>
      <c r="J26" s="52"/>
      <c r="K26" s="18"/>
      <c r="L26" s="41"/>
      <c r="M26" s="41"/>
      <c r="N26" s="41"/>
      <c r="O26" s="41"/>
      <c r="P26" s="41"/>
      <c r="Q26" s="41"/>
      <c r="R26" s="41"/>
      <c r="S26" s="41"/>
      <c r="T26" s="41"/>
      <c r="U26" s="41"/>
      <c r="V26" s="41"/>
      <c r="W26" s="41"/>
      <c r="X26" s="26"/>
    </row>
    <row r="27" spans="1:24" s="59" customFormat="1" ht="32.5" customHeight="1" x14ac:dyDescent="0.15">
      <c r="B27" s="83">
        <v>36766965</v>
      </c>
      <c r="C27" s="31" t="s">
        <v>7</v>
      </c>
      <c r="D27" s="31" t="s">
        <v>151</v>
      </c>
      <c r="E27" s="32">
        <v>42552</v>
      </c>
      <c r="F27" s="33" t="s">
        <v>158</v>
      </c>
      <c r="G27" s="72" t="s">
        <v>17</v>
      </c>
      <c r="H27" s="88">
        <v>217.746217</v>
      </c>
      <c r="I27" s="88">
        <v>217.49427600000001</v>
      </c>
      <c r="J27" s="93" t="s">
        <v>46</v>
      </c>
      <c r="K27" s="89" t="s">
        <v>46</v>
      </c>
      <c r="L27" s="89" t="s">
        <v>46</v>
      </c>
      <c r="M27" s="39">
        <v>21.3</v>
      </c>
      <c r="N27" s="89" t="s">
        <v>46</v>
      </c>
      <c r="O27" s="89" t="s">
        <v>46</v>
      </c>
      <c r="P27" s="94">
        <v>1.24</v>
      </c>
      <c r="Q27" s="89" t="s">
        <v>46</v>
      </c>
      <c r="R27" s="89" t="s">
        <v>46</v>
      </c>
      <c r="S27" s="89" t="s">
        <v>46</v>
      </c>
      <c r="T27" s="89" t="s">
        <v>46</v>
      </c>
      <c r="U27" s="91">
        <v>8.3000000000000007</v>
      </c>
      <c r="V27" s="39">
        <v>8.7899999999999991</v>
      </c>
      <c r="W27" s="92">
        <v>43738</v>
      </c>
    </row>
    <row r="28" spans="1:24" s="59" customFormat="1" ht="32.5" customHeight="1" x14ac:dyDescent="0.15">
      <c r="B28" s="83">
        <v>42041468</v>
      </c>
      <c r="C28" s="31" t="s">
        <v>7</v>
      </c>
      <c r="D28" s="31" t="s">
        <v>156</v>
      </c>
      <c r="E28" s="32">
        <v>43525</v>
      </c>
      <c r="F28" s="97" t="s">
        <v>15</v>
      </c>
      <c r="G28" s="72" t="s">
        <v>45</v>
      </c>
      <c r="H28" s="88">
        <v>89.141790999999998</v>
      </c>
      <c r="I28" s="88">
        <v>89.129908</v>
      </c>
      <c r="J28" s="93">
        <f>H28</f>
        <v>89.141790999999998</v>
      </c>
      <c r="K28" s="89">
        <f>I28</f>
        <v>89.129908</v>
      </c>
      <c r="L28" s="89" t="s">
        <v>46</v>
      </c>
      <c r="M28" s="39" t="s">
        <v>46</v>
      </c>
      <c r="N28" s="89" t="s">
        <v>46</v>
      </c>
      <c r="O28" s="89" t="s">
        <v>46</v>
      </c>
      <c r="P28" s="94">
        <v>1.29</v>
      </c>
      <c r="Q28" s="89" t="s">
        <v>46</v>
      </c>
      <c r="R28" s="89" t="s">
        <v>46</v>
      </c>
      <c r="S28" s="89" t="s">
        <v>46</v>
      </c>
      <c r="T28" s="89" t="s">
        <v>46</v>
      </c>
      <c r="U28" s="91" t="s">
        <v>161</v>
      </c>
      <c r="V28" s="39">
        <v>3.96</v>
      </c>
      <c r="W28" s="92">
        <v>43738</v>
      </c>
    </row>
    <row r="29" spans="1:24" s="27" customFormat="1" ht="63.25" customHeight="1" x14ac:dyDescent="0.15">
      <c r="A29" s="26"/>
      <c r="B29" s="30" t="s">
        <v>137</v>
      </c>
      <c r="C29" s="31" t="s">
        <v>6</v>
      </c>
      <c r="D29" s="31" t="s">
        <v>4</v>
      </c>
      <c r="E29" s="86" t="s">
        <v>138</v>
      </c>
      <c r="F29" s="33" t="s">
        <v>15</v>
      </c>
      <c r="G29" s="72" t="s">
        <v>45</v>
      </c>
      <c r="H29" s="76">
        <v>692.9</v>
      </c>
      <c r="I29" s="76">
        <v>692.17</v>
      </c>
      <c r="J29" s="53">
        <v>692.9</v>
      </c>
      <c r="K29" s="49">
        <f>+I29</f>
        <v>692.17</v>
      </c>
      <c r="L29" s="35" t="s">
        <v>46</v>
      </c>
      <c r="M29" s="35">
        <v>24.42</v>
      </c>
      <c r="N29" s="35" t="s">
        <v>46</v>
      </c>
      <c r="O29" s="35" t="s">
        <v>46</v>
      </c>
      <c r="P29" s="87" t="s">
        <v>139</v>
      </c>
      <c r="Q29" s="35" t="s">
        <v>46</v>
      </c>
      <c r="R29" s="35" t="s">
        <v>46</v>
      </c>
      <c r="S29" s="35" t="s">
        <v>46</v>
      </c>
      <c r="T29" s="35" t="s">
        <v>46</v>
      </c>
      <c r="U29" s="35" t="s">
        <v>46</v>
      </c>
      <c r="V29" s="46" t="s">
        <v>140</v>
      </c>
      <c r="W29" s="36">
        <v>43281</v>
      </c>
      <c r="X29" s="26"/>
    </row>
    <row r="30" spans="1:24" s="27" customFormat="1" ht="65" x14ac:dyDescent="0.15">
      <c r="A30" s="26"/>
      <c r="B30" s="30" t="s">
        <v>106</v>
      </c>
      <c r="C30" s="31" t="s">
        <v>11</v>
      </c>
      <c r="D30" s="31" t="s">
        <v>10</v>
      </c>
      <c r="E30" s="50">
        <v>40695</v>
      </c>
      <c r="F30" s="33" t="s">
        <v>15</v>
      </c>
      <c r="G30" s="72" t="s">
        <v>45</v>
      </c>
      <c r="H30" s="76" t="s">
        <v>46</v>
      </c>
      <c r="I30" s="76">
        <v>4120</v>
      </c>
      <c r="J30" s="55" t="s">
        <v>46</v>
      </c>
      <c r="K30" s="84">
        <v>4120</v>
      </c>
      <c r="L30" s="35" t="s">
        <v>46</v>
      </c>
      <c r="M30" s="34">
        <v>23.6</v>
      </c>
      <c r="N30" s="35" t="s">
        <v>46</v>
      </c>
      <c r="O30" s="34">
        <v>1.6</v>
      </c>
      <c r="P30" s="35">
        <v>1.81</v>
      </c>
      <c r="Q30" s="35" t="s">
        <v>46</v>
      </c>
      <c r="R30" s="35" t="s">
        <v>46</v>
      </c>
      <c r="S30" s="35" t="s">
        <v>46</v>
      </c>
      <c r="T30" s="35" t="s">
        <v>46</v>
      </c>
      <c r="U30" s="35" t="s">
        <v>46</v>
      </c>
      <c r="V30" s="34" t="s">
        <v>157</v>
      </c>
      <c r="W30" s="36">
        <v>43555</v>
      </c>
      <c r="X30" s="26"/>
    </row>
    <row r="31" spans="1:24" s="27" customFormat="1" ht="4.75" customHeight="1" x14ac:dyDescent="0.15">
      <c r="A31" s="26"/>
      <c r="B31" s="31"/>
      <c r="C31" s="31"/>
      <c r="D31" s="31"/>
      <c r="E31" s="33"/>
      <c r="F31" s="33"/>
      <c r="G31" s="72"/>
      <c r="H31" s="76"/>
      <c r="I31" s="76"/>
      <c r="J31" s="55"/>
      <c r="K31" s="35"/>
      <c r="L31" s="35"/>
      <c r="M31" s="35"/>
      <c r="N31" s="35"/>
      <c r="O31" s="35"/>
      <c r="P31" s="35"/>
      <c r="Q31" s="35"/>
      <c r="R31" s="35"/>
      <c r="S31" s="35"/>
      <c r="T31" s="35"/>
      <c r="U31" s="35"/>
      <c r="V31" s="35"/>
      <c r="W31" s="33"/>
      <c r="X31" s="26"/>
    </row>
    <row r="32" spans="1:24" s="27" customFormat="1" x14ac:dyDescent="0.15">
      <c r="A32" s="26"/>
      <c r="B32" s="40" t="s">
        <v>21</v>
      </c>
      <c r="C32" s="40"/>
      <c r="D32" s="40"/>
      <c r="E32" s="41"/>
      <c r="F32" s="41"/>
      <c r="G32" s="57"/>
      <c r="H32" s="77">
        <f>SUM(H33)</f>
        <v>0</v>
      </c>
      <c r="I32" s="77">
        <f>SUM(I33)</f>
        <v>675</v>
      </c>
      <c r="J32" s="52"/>
      <c r="K32" s="18"/>
      <c r="L32" s="41"/>
      <c r="M32" s="41"/>
      <c r="N32" s="41"/>
      <c r="O32" s="41"/>
      <c r="P32" s="41"/>
      <c r="Q32" s="41"/>
      <c r="R32" s="41"/>
      <c r="S32" s="41"/>
      <c r="T32" s="41"/>
      <c r="U32" s="41"/>
      <c r="V32" s="41"/>
      <c r="W32" s="41"/>
      <c r="X32" s="26"/>
    </row>
    <row r="33" spans="1:24" s="27" customFormat="1" ht="26.75" customHeight="1" x14ac:dyDescent="0.15">
      <c r="A33" s="26"/>
      <c r="B33" s="37">
        <v>23406580</v>
      </c>
      <c r="C33" s="31" t="s">
        <v>9</v>
      </c>
      <c r="D33" s="31" t="s">
        <v>8</v>
      </c>
      <c r="E33" s="32">
        <v>41640</v>
      </c>
      <c r="F33" s="33" t="s">
        <v>15</v>
      </c>
      <c r="G33" s="72" t="s">
        <v>17</v>
      </c>
      <c r="H33" s="76" t="s">
        <v>46</v>
      </c>
      <c r="I33" s="76">
        <v>675</v>
      </c>
      <c r="J33" s="53" t="s">
        <v>46</v>
      </c>
      <c r="K33" s="49">
        <v>675</v>
      </c>
      <c r="L33" s="34">
        <v>8</v>
      </c>
      <c r="M33" s="34">
        <v>18</v>
      </c>
      <c r="N33" s="35" t="s">
        <v>31</v>
      </c>
      <c r="O33" s="35" t="s">
        <v>31</v>
      </c>
      <c r="P33" s="35" t="s">
        <v>149</v>
      </c>
      <c r="Q33" s="35" t="s">
        <v>31</v>
      </c>
      <c r="R33" s="35" t="s">
        <v>31</v>
      </c>
      <c r="S33" s="35" t="s">
        <v>31</v>
      </c>
      <c r="T33" s="35" t="s">
        <v>31</v>
      </c>
      <c r="U33" s="34">
        <v>3.7</v>
      </c>
      <c r="V33" s="34">
        <v>8.6</v>
      </c>
      <c r="W33" s="36">
        <v>43465</v>
      </c>
      <c r="X33" s="26"/>
    </row>
    <row r="34" spans="1:24" s="27" customFormat="1" x14ac:dyDescent="0.15">
      <c r="A34" s="26"/>
      <c r="B34" s="56">
        <f>COUNTA(C25:C33)</f>
        <v>5</v>
      </c>
      <c r="C34" s="40"/>
      <c r="D34" s="40"/>
      <c r="E34" s="41"/>
      <c r="F34" s="41"/>
      <c r="G34" s="57"/>
      <c r="H34" s="77">
        <f>H26+H32</f>
        <v>692.9</v>
      </c>
      <c r="I34" s="77">
        <f>I26+I32</f>
        <v>5487.17</v>
      </c>
      <c r="J34" s="52"/>
      <c r="K34" s="18"/>
      <c r="L34" s="41"/>
      <c r="M34" s="41"/>
      <c r="N34" s="41"/>
      <c r="O34" s="41"/>
      <c r="P34" s="41"/>
      <c r="Q34" s="41"/>
      <c r="R34" s="41"/>
      <c r="S34" s="41"/>
      <c r="T34" s="41"/>
      <c r="U34" s="41"/>
      <c r="V34" s="41"/>
      <c r="W34" s="41"/>
      <c r="X34" s="26"/>
    </row>
    <row r="35" spans="1:24" x14ac:dyDescent="0.15">
      <c r="B35" s="10"/>
      <c r="C35" s="10"/>
      <c r="D35" s="10"/>
      <c r="E35" s="10"/>
      <c r="F35" s="10"/>
      <c r="G35" s="10"/>
      <c r="H35" s="10"/>
      <c r="I35" s="10"/>
      <c r="J35" s="10"/>
      <c r="K35" s="10"/>
      <c r="L35" s="10"/>
      <c r="M35" s="10"/>
      <c r="N35" s="10"/>
      <c r="O35" s="10"/>
      <c r="P35" s="10"/>
      <c r="Q35" s="10"/>
      <c r="R35" s="10"/>
      <c r="S35" s="10"/>
      <c r="T35" s="10"/>
      <c r="U35" s="10"/>
      <c r="V35" s="10"/>
      <c r="W35" s="10"/>
      <c r="X35" s="1"/>
    </row>
    <row r="36" spans="1:24" x14ac:dyDescent="0.15">
      <c r="B36" s="14" t="s">
        <v>127</v>
      </c>
      <c r="C36" s="10"/>
      <c r="D36" s="10"/>
      <c r="E36" s="10"/>
      <c r="F36" s="10"/>
      <c r="G36" s="10"/>
      <c r="H36" s="10"/>
      <c r="I36" s="10"/>
      <c r="J36" s="10"/>
      <c r="K36" s="10"/>
      <c r="L36" s="10"/>
      <c r="M36" s="10"/>
      <c r="N36" s="10"/>
      <c r="O36" s="10"/>
      <c r="P36" s="10"/>
      <c r="Q36" s="10"/>
      <c r="R36" s="10"/>
      <c r="S36" s="10"/>
      <c r="T36" s="10"/>
      <c r="U36" s="10"/>
      <c r="V36" s="10"/>
      <c r="W36" s="10"/>
      <c r="X36" s="1"/>
    </row>
    <row r="37" spans="1:24" x14ac:dyDescent="0.15">
      <c r="B37" s="14" t="s">
        <v>141</v>
      </c>
      <c r="C37" s="10"/>
      <c r="D37" s="10"/>
      <c r="E37" s="10"/>
      <c r="F37" s="10"/>
      <c r="G37" s="10"/>
      <c r="H37" s="10"/>
      <c r="I37" s="10"/>
      <c r="J37" s="10"/>
      <c r="K37" s="10"/>
      <c r="L37" s="10"/>
      <c r="M37" s="10"/>
      <c r="N37" s="10"/>
      <c r="O37" s="10"/>
      <c r="P37" s="10"/>
      <c r="Q37" s="10"/>
      <c r="R37" s="10"/>
      <c r="S37" s="10"/>
      <c r="T37" s="10"/>
      <c r="U37" s="10"/>
      <c r="V37" s="10"/>
      <c r="W37" s="10"/>
      <c r="X37" s="1"/>
    </row>
    <row r="38" spans="1:24" x14ac:dyDescent="0.15">
      <c r="B38" s="14" t="s">
        <v>142</v>
      </c>
      <c r="C38" s="10"/>
      <c r="D38" s="10"/>
      <c r="E38" s="10"/>
      <c r="F38" s="10"/>
      <c r="G38" s="10"/>
      <c r="H38" s="10"/>
      <c r="I38" s="10"/>
      <c r="J38" s="10"/>
      <c r="K38" s="10"/>
      <c r="L38" s="10"/>
      <c r="M38" s="10"/>
      <c r="N38" s="10"/>
      <c r="O38" s="10"/>
      <c r="P38" s="10"/>
      <c r="Q38" s="10"/>
      <c r="R38" s="10"/>
      <c r="S38" s="10"/>
      <c r="T38" s="10"/>
      <c r="U38" s="10"/>
      <c r="V38" s="10"/>
      <c r="W38" s="10"/>
      <c r="X38" s="1"/>
    </row>
    <row r="39" spans="1:24" x14ac:dyDescent="0.15">
      <c r="B39" s="14" t="s">
        <v>143</v>
      </c>
      <c r="C39" s="10"/>
      <c r="D39" s="10"/>
    </row>
    <row r="40" spans="1:24" x14ac:dyDescent="0.15">
      <c r="B40" s="14" t="s">
        <v>159</v>
      </c>
      <c r="C40" s="10"/>
      <c r="D40" s="10"/>
    </row>
    <row r="41" spans="1:24" x14ac:dyDescent="0.15">
      <c r="B41" s="14" t="s">
        <v>160</v>
      </c>
      <c r="C41" s="10"/>
      <c r="D41" s="10"/>
    </row>
  </sheetData>
  <mergeCells count="2">
    <mergeCell ref="L4:V4"/>
    <mergeCell ref="L21:V21"/>
  </mergeCells>
  <phoneticPr fontId="32" type="noConversion"/>
  <pageMargins left="0.25" right="0.22" top="0.75" bottom="0.75" header="0.3" footer="0.3"/>
  <pageSetup paperSize="9" scale="57" orientation="landscape" r:id="rId1"/>
  <headerFooter>
    <oddFooter>&amp;L&amp;8Februar  2020/RM</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topLeftCell="A73" zoomScaleSheetLayoutView="115" zoomScalePageLayoutView="85" workbookViewId="0">
      <selection activeCell="D85" sqref="D85"/>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ht="68" customHeight="1" x14ac:dyDescent="0.15">
      <c r="B2" s="24"/>
      <c r="C2" s="24"/>
      <c r="D2" s="24"/>
      <c r="E2" s="24"/>
      <c r="F2" s="24"/>
      <c r="G2" s="24"/>
      <c r="H2" s="24"/>
      <c r="I2" s="23"/>
      <c r="J2" s="23"/>
      <c r="K2" s="23"/>
      <c r="L2" s="23"/>
      <c r="M2" s="23"/>
      <c r="N2" s="23"/>
      <c r="O2" s="23"/>
      <c r="P2" s="23"/>
      <c r="Q2" s="23"/>
      <c r="R2" s="23"/>
      <c r="S2" s="23"/>
      <c r="T2" s="23"/>
    </row>
    <row r="3" spans="1:20" s="81" customFormat="1" ht="31" customHeight="1" x14ac:dyDescent="0.15">
      <c r="A3" s="80" t="s">
        <v>120</v>
      </c>
      <c r="B3" s="105" t="s">
        <v>121</v>
      </c>
      <c r="C3" s="105"/>
      <c r="D3" s="105"/>
      <c r="E3" s="105"/>
      <c r="F3" s="105"/>
      <c r="G3" s="105"/>
      <c r="H3" s="105"/>
    </row>
    <row r="4" spans="1:20" x14ac:dyDescent="0.15">
      <c r="B4" s="103" t="s">
        <v>16</v>
      </c>
      <c r="C4" s="106"/>
      <c r="D4" s="106"/>
      <c r="E4" s="106"/>
      <c r="F4" s="106"/>
      <c r="G4" s="106"/>
      <c r="H4" s="106"/>
    </row>
    <row r="5" spans="1:20" s="1" customFormat="1" ht="3.75" customHeight="1" x14ac:dyDescent="0.15">
      <c r="B5" s="2"/>
      <c r="C5" s="82"/>
      <c r="D5" s="82"/>
      <c r="E5" s="82"/>
      <c r="F5" s="82"/>
      <c r="G5" s="82"/>
      <c r="H5" s="82"/>
    </row>
    <row r="6" spans="1:20" ht="13.75" customHeight="1" x14ac:dyDescent="0.15">
      <c r="B6" s="21" t="s">
        <v>162</v>
      </c>
      <c r="C6" s="22"/>
      <c r="D6" s="22"/>
      <c r="E6" s="22"/>
      <c r="F6" s="22"/>
      <c r="G6" s="22"/>
      <c r="H6" s="22"/>
    </row>
    <row r="7" spans="1:20" x14ac:dyDescent="0.15">
      <c r="B7" s="3" t="s">
        <v>40</v>
      </c>
      <c r="C7" s="82"/>
      <c r="D7" s="82"/>
      <c r="E7" s="82"/>
      <c r="F7" s="82"/>
      <c r="G7" s="82"/>
      <c r="H7" s="82"/>
    </row>
    <row r="8" spans="1:20" ht="13.75" customHeight="1" x14ac:dyDescent="0.15">
      <c r="B8" s="3" t="s">
        <v>41</v>
      </c>
      <c r="C8" s="82"/>
      <c r="D8" s="82"/>
      <c r="E8" s="82"/>
      <c r="F8" s="82"/>
      <c r="G8" s="82"/>
      <c r="H8" s="82"/>
    </row>
    <row r="9" spans="1:20" ht="13.75" customHeight="1" x14ac:dyDescent="0.15">
      <c r="B9" s="12" t="s">
        <v>42</v>
      </c>
      <c r="C9" s="82"/>
      <c r="D9" s="82"/>
      <c r="E9" s="82"/>
      <c r="F9" s="82"/>
      <c r="G9" s="82"/>
      <c r="H9" s="82"/>
    </row>
    <row r="10" spans="1:20" ht="13.75" customHeight="1" x14ac:dyDescent="0.15">
      <c r="B10" s="12" t="s">
        <v>93</v>
      </c>
      <c r="C10" s="82"/>
      <c r="D10" s="82"/>
      <c r="E10" s="82"/>
      <c r="F10" s="82"/>
      <c r="G10" s="82"/>
      <c r="H10" s="82"/>
    </row>
    <row r="11" spans="1:20" x14ac:dyDescent="0.15">
      <c r="B11" s="3" t="s">
        <v>94</v>
      </c>
      <c r="C11" s="82"/>
      <c r="D11" s="82"/>
      <c r="E11" s="82"/>
      <c r="F11" s="82"/>
      <c r="G11" s="82"/>
      <c r="H11" s="82"/>
    </row>
    <row r="12" spans="1:20" x14ac:dyDescent="0.15">
      <c r="B12" s="25" t="s">
        <v>24</v>
      </c>
      <c r="C12" s="107" t="s">
        <v>43</v>
      </c>
      <c r="D12" s="82"/>
      <c r="E12" s="82"/>
      <c r="F12" s="82"/>
      <c r="G12" s="82"/>
      <c r="H12" s="82"/>
    </row>
    <row r="13" spans="1:20" s="1" customFormat="1" ht="3" customHeight="1" x14ac:dyDescent="0.15">
      <c r="B13" s="82"/>
      <c r="C13" s="82"/>
      <c r="D13" s="82"/>
      <c r="E13" s="82"/>
      <c r="F13" s="82"/>
      <c r="G13" s="82"/>
      <c r="H13" s="82"/>
    </row>
    <row r="14" spans="1:20" s="27" customFormat="1" ht="69.5" customHeight="1" x14ac:dyDescent="0.15">
      <c r="A14" s="26"/>
      <c r="B14" s="108" t="s">
        <v>44</v>
      </c>
      <c r="C14" s="101"/>
      <c r="D14" s="101"/>
      <c r="E14" s="101"/>
      <c r="F14" s="101"/>
      <c r="G14" s="102"/>
      <c r="H14" s="102"/>
    </row>
    <row r="15" spans="1:20" s="27" customFormat="1" ht="7.25" customHeight="1" x14ac:dyDescent="0.15">
      <c r="A15" s="26"/>
      <c r="B15" s="109"/>
      <c r="C15" s="95"/>
      <c r="D15" s="95"/>
      <c r="E15" s="95"/>
      <c r="F15" s="95"/>
      <c r="G15" s="96"/>
      <c r="H15" s="96"/>
    </row>
    <row r="16" spans="1:20" x14ac:dyDescent="0.15">
      <c r="B16" s="21" t="s">
        <v>20</v>
      </c>
      <c r="C16" s="22"/>
      <c r="D16" s="22"/>
      <c r="E16" s="22"/>
      <c r="F16" s="22"/>
      <c r="G16" s="22"/>
      <c r="H16" s="22"/>
    </row>
    <row r="17" spans="1:8" x14ac:dyDescent="0.15">
      <c r="B17" s="3" t="s">
        <v>25</v>
      </c>
      <c r="C17" s="82"/>
      <c r="D17" s="82"/>
      <c r="E17" s="82"/>
      <c r="F17" s="82"/>
      <c r="G17" s="82"/>
      <c r="H17" s="82"/>
    </row>
    <row r="18" spans="1:8" x14ac:dyDescent="0.15">
      <c r="B18" s="3" t="s">
        <v>144</v>
      </c>
      <c r="C18" s="82"/>
      <c r="D18" s="82"/>
      <c r="E18" s="82"/>
      <c r="F18" s="82"/>
      <c r="G18" s="82"/>
      <c r="H18" s="82"/>
    </row>
    <row r="19" spans="1:8" x14ac:dyDescent="0.15">
      <c r="B19" s="12" t="s">
        <v>22</v>
      </c>
      <c r="C19" s="15"/>
      <c r="D19" s="82"/>
      <c r="E19" s="82"/>
      <c r="F19" s="82"/>
      <c r="G19" s="82"/>
      <c r="H19" s="82"/>
    </row>
    <row r="20" spans="1:8" x14ac:dyDescent="0.15">
      <c r="B20" s="12" t="s">
        <v>92</v>
      </c>
      <c r="C20" s="15"/>
      <c r="D20" s="82"/>
      <c r="E20" s="82"/>
      <c r="F20" s="82"/>
      <c r="G20" s="82"/>
      <c r="H20" s="82"/>
    </row>
    <row r="21" spans="1:8" x14ac:dyDescent="0.15">
      <c r="B21" s="3" t="s">
        <v>145</v>
      </c>
      <c r="C21" s="82"/>
      <c r="D21" s="82"/>
      <c r="E21" s="82"/>
      <c r="F21" s="82"/>
      <c r="G21" s="82"/>
      <c r="H21" s="82"/>
    </row>
    <row r="22" spans="1:8" x14ac:dyDescent="0.15">
      <c r="B22" s="25" t="s">
        <v>24</v>
      </c>
      <c r="C22" s="107" t="s">
        <v>3</v>
      </c>
      <c r="D22" s="82"/>
      <c r="E22" s="82"/>
      <c r="F22" s="82"/>
      <c r="G22" s="82"/>
      <c r="H22" s="82"/>
    </row>
    <row r="23" spans="1:8" ht="3" customHeight="1" x14ac:dyDescent="0.15">
      <c r="B23" s="82"/>
      <c r="C23" s="82"/>
      <c r="D23" s="82"/>
      <c r="E23" s="82"/>
      <c r="F23" s="82"/>
      <c r="G23" s="82"/>
      <c r="H23" s="82"/>
    </row>
    <row r="24" spans="1:8" s="27" customFormat="1" ht="76.25" customHeight="1" x14ac:dyDescent="0.15">
      <c r="A24" s="26"/>
      <c r="B24" s="110" t="s">
        <v>23</v>
      </c>
      <c r="C24" s="111"/>
      <c r="D24" s="112"/>
      <c r="E24" s="112"/>
      <c r="F24" s="112"/>
      <c r="G24" s="113"/>
      <c r="H24" s="113"/>
    </row>
    <row r="25" spans="1:8" ht="5.5" customHeight="1" x14ac:dyDescent="0.15">
      <c r="B25" s="82"/>
      <c r="C25" s="82"/>
      <c r="D25" s="82"/>
      <c r="E25" s="82"/>
      <c r="F25" s="82"/>
      <c r="G25" s="82"/>
      <c r="H25" s="82"/>
    </row>
    <row r="26" spans="1:8" ht="13.75" customHeight="1" x14ac:dyDescent="0.15">
      <c r="B26" s="21" t="s">
        <v>62</v>
      </c>
      <c r="C26" s="22"/>
      <c r="D26" s="22"/>
      <c r="E26" s="22"/>
      <c r="F26" s="22"/>
      <c r="G26" s="22"/>
      <c r="H26" s="22"/>
    </row>
    <row r="27" spans="1:8" x14ac:dyDescent="0.15">
      <c r="B27" s="3" t="s">
        <v>55</v>
      </c>
      <c r="C27" s="82"/>
      <c r="D27" s="82"/>
      <c r="E27" s="82"/>
      <c r="F27" s="82"/>
      <c r="G27" s="82"/>
      <c r="H27" s="82"/>
    </row>
    <row r="28" spans="1:8" ht="13.75" customHeight="1" x14ac:dyDescent="0.15">
      <c r="B28" s="3" t="s">
        <v>56</v>
      </c>
      <c r="C28" s="82"/>
      <c r="D28" s="82"/>
      <c r="E28" s="82"/>
      <c r="F28" s="82"/>
      <c r="G28" s="82"/>
      <c r="H28" s="82"/>
    </row>
    <row r="29" spans="1:8" ht="13.75" customHeight="1" x14ac:dyDescent="0.15">
      <c r="B29" s="12" t="s">
        <v>57</v>
      </c>
      <c r="C29" s="82"/>
      <c r="D29" s="82"/>
      <c r="E29" s="82"/>
      <c r="F29" s="82"/>
      <c r="G29" s="82"/>
      <c r="H29" s="82"/>
    </row>
    <row r="30" spans="1:8" ht="13.75" customHeight="1" x14ac:dyDescent="0.15">
      <c r="B30" s="12" t="s">
        <v>95</v>
      </c>
      <c r="C30" s="82"/>
      <c r="D30" s="82"/>
      <c r="E30" s="82"/>
      <c r="F30" s="82"/>
      <c r="G30" s="82"/>
      <c r="H30" s="82"/>
    </row>
    <row r="31" spans="1:8" x14ac:dyDescent="0.15">
      <c r="B31" s="3" t="s">
        <v>58</v>
      </c>
      <c r="C31" s="82"/>
      <c r="D31" s="82"/>
      <c r="E31" s="82"/>
      <c r="F31" s="82"/>
      <c r="G31" s="82"/>
      <c r="H31" s="82"/>
    </row>
    <row r="32" spans="1:8" x14ac:dyDescent="0.15">
      <c r="B32" s="25" t="s">
        <v>59</v>
      </c>
      <c r="C32" s="107" t="s">
        <v>60</v>
      </c>
      <c r="D32" s="82"/>
      <c r="E32" s="82"/>
      <c r="F32" s="82"/>
      <c r="G32" s="82"/>
      <c r="H32" s="82"/>
    </row>
    <row r="33" spans="1:8" s="1" customFormat="1" ht="3" customHeight="1" x14ac:dyDescent="0.15">
      <c r="B33" s="82"/>
      <c r="C33" s="82"/>
      <c r="D33" s="82"/>
      <c r="E33" s="82"/>
      <c r="F33" s="82"/>
      <c r="G33" s="82"/>
      <c r="H33" s="82"/>
    </row>
    <row r="34" spans="1:8" s="27" customFormat="1" ht="79.25" customHeight="1" x14ac:dyDescent="0.15">
      <c r="A34" s="26"/>
      <c r="B34" s="108" t="s">
        <v>61</v>
      </c>
      <c r="C34" s="101"/>
      <c r="D34" s="101"/>
      <c r="E34" s="101"/>
      <c r="F34" s="101"/>
      <c r="G34" s="102"/>
      <c r="H34" s="102"/>
    </row>
    <row r="35" spans="1:8" ht="8" customHeight="1" x14ac:dyDescent="0.15">
      <c r="B35" s="82"/>
      <c r="C35" s="82"/>
      <c r="D35" s="82"/>
      <c r="E35" s="82"/>
      <c r="F35" s="82"/>
      <c r="G35" s="82"/>
      <c r="H35" s="82"/>
    </row>
    <row r="36" spans="1:8" x14ac:dyDescent="0.15">
      <c r="B36" s="103" t="s">
        <v>2</v>
      </c>
      <c r="C36" s="103"/>
      <c r="D36" s="103"/>
      <c r="E36" s="103"/>
      <c r="F36" s="103"/>
      <c r="G36" s="103"/>
      <c r="H36" s="103"/>
    </row>
    <row r="37" spans="1:8" s="1" customFormat="1" ht="3.75" customHeight="1" x14ac:dyDescent="0.15">
      <c r="B37" s="13"/>
      <c r="C37" s="13"/>
      <c r="D37" s="13"/>
      <c r="E37" s="13"/>
      <c r="F37" s="13"/>
      <c r="G37" s="13"/>
      <c r="H37" s="13"/>
    </row>
    <row r="38" spans="1:8" ht="13.75" customHeight="1" x14ac:dyDescent="0.15">
      <c r="B38" s="21" t="s">
        <v>163</v>
      </c>
      <c r="C38" s="22"/>
      <c r="D38" s="22"/>
      <c r="E38" s="22"/>
      <c r="F38" s="22"/>
      <c r="G38" s="22"/>
      <c r="H38" s="22"/>
    </row>
    <row r="39" spans="1:8" x14ac:dyDescent="0.15">
      <c r="B39" s="3" t="s">
        <v>40</v>
      </c>
      <c r="C39" s="82"/>
      <c r="D39" s="82"/>
      <c r="E39" s="82"/>
      <c r="F39" s="82"/>
      <c r="G39" s="82"/>
      <c r="H39" s="82"/>
    </row>
    <row r="40" spans="1:8" ht="13.75" customHeight="1" x14ac:dyDescent="0.15">
      <c r="B40" s="3" t="s">
        <v>41</v>
      </c>
      <c r="C40" s="82"/>
      <c r="D40" s="82"/>
      <c r="E40" s="82"/>
      <c r="F40" s="82"/>
      <c r="G40" s="82"/>
      <c r="H40" s="82"/>
    </row>
    <row r="41" spans="1:8" ht="13.75" customHeight="1" x14ac:dyDescent="0.15">
      <c r="B41" s="12" t="s">
        <v>50</v>
      </c>
      <c r="C41" s="82"/>
      <c r="D41" s="82"/>
      <c r="E41" s="82"/>
      <c r="F41" s="82"/>
      <c r="G41" s="82"/>
      <c r="H41" s="82"/>
    </row>
    <row r="42" spans="1:8" ht="13.75" customHeight="1" x14ac:dyDescent="0.15">
      <c r="B42" s="12" t="s">
        <v>128</v>
      </c>
      <c r="C42" s="82"/>
      <c r="D42" s="82"/>
      <c r="E42" s="82"/>
      <c r="F42" s="82"/>
      <c r="G42" s="82"/>
      <c r="H42" s="82"/>
    </row>
    <row r="43" spans="1:8" x14ac:dyDescent="0.15">
      <c r="B43" s="3" t="s">
        <v>51</v>
      </c>
      <c r="C43" s="82"/>
      <c r="D43" s="82"/>
      <c r="E43" s="82"/>
      <c r="F43" s="82"/>
      <c r="G43" s="82"/>
      <c r="H43" s="82"/>
    </row>
    <row r="44" spans="1:8" x14ac:dyDescent="0.15">
      <c r="B44" s="25" t="s">
        <v>24</v>
      </c>
      <c r="C44" s="107" t="s">
        <v>43</v>
      </c>
      <c r="D44" s="82"/>
      <c r="E44" s="82"/>
      <c r="F44" s="82"/>
      <c r="G44" s="82"/>
      <c r="H44" s="82"/>
    </row>
    <row r="45" spans="1:8" s="1" customFormat="1" ht="3" customHeight="1" x14ac:dyDescent="0.15">
      <c r="B45" s="82"/>
      <c r="C45" s="82"/>
      <c r="D45" s="82"/>
      <c r="E45" s="82"/>
      <c r="F45" s="82"/>
      <c r="G45" s="82"/>
      <c r="H45" s="82"/>
    </row>
    <row r="46" spans="1:8" s="27" customFormat="1" ht="87" customHeight="1" x14ac:dyDescent="0.15">
      <c r="A46" s="26"/>
      <c r="B46" s="108" t="s">
        <v>129</v>
      </c>
      <c r="C46" s="101"/>
      <c r="D46" s="101"/>
      <c r="E46" s="101"/>
      <c r="F46" s="101"/>
      <c r="G46" s="102"/>
      <c r="H46" s="102"/>
    </row>
    <row r="47" spans="1:8" s="1" customFormat="1" ht="3.5" customHeight="1" x14ac:dyDescent="0.15">
      <c r="B47" s="13"/>
      <c r="C47" s="13"/>
      <c r="D47" s="13"/>
      <c r="E47" s="13"/>
      <c r="F47" s="13"/>
      <c r="G47" s="13"/>
      <c r="H47" s="13"/>
    </row>
    <row r="48" spans="1:8" s="1" customFormat="1" x14ac:dyDescent="0.15">
      <c r="B48" s="21" t="s">
        <v>47</v>
      </c>
      <c r="C48" s="22"/>
      <c r="D48" s="22"/>
      <c r="E48" s="22"/>
      <c r="F48" s="22"/>
      <c r="G48" s="22"/>
      <c r="H48" s="22"/>
    </row>
    <row r="49" spans="2:8" x14ac:dyDescent="0.15">
      <c r="B49" s="3" t="s">
        <v>48</v>
      </c>
      <c r="C49" s="82"/>
      <c r="D49" s="82"/>
      <c r="E49" s="82"/>
      <c r="F49" s="82"/>
      <c r="G49" s="82"/>
      <c r="H49" s="82"/>
    </row>
    <row r="50" spans="2:8" ht="13.75" customHeight="1" x14ac:dyDescent="0.15">
      <c r="B50" s="3" t="s">
        <v>49</v>
      </c>
      <c r="C50" s="82"/>
      <c r="D50" s="82"/>
      <c r="E50" s="82"/>
      <c r="F50" s="82"/>
      <c r="G50" s="82"/>
      <c r="H50" s="82"/>
    </row>
    <row r="51" spans="2:8" ht="13.75" customHeight="1" x14ac:dyDescent="0.15">
      <c r="B51" s="12" t="s">
        <v>50</v>
      </c>
      <c r="C51" s="82"/>
      <c r="D51" s="82"/>
      <c r="E51" s="82"/>
      <c r="F51" s="82"/>
      <c r="G51" s="82"/>
      <c r="H51" s="82"/>
    </row>
    <row r="52" spans="2:8" ht="13.75" customHeight="1" x14ac:dyDescent="0.15">
      <c r="B52" s="12" t="s">
        <v>96</v>
      </c>
      <c r="C52" s="82"/>
      <c r="D52" s="82"/>
      <c r="E52" s="82"/>
      <c r="F52" s="82"/>
      <c r="G52" s="82"/>
      <c r="H52" s="82"/>
    </row>
    <row r="53" spans="2:8" x14ac:dyDescent="0.15">
      <c r="B53" s="3" t="s">
        <v>51</v>
      </c>
      <c r="C53" s="82"/>
      <c r="D53" s="82"/>
      <c r="E53" s="82"/>
      <c r="F53" s="82"/>
      <c r="G53" s="82"/>
      <c r="H53" s="82"/>
    </row>
    <row r="54" spans="2:8" x14ac:dyDescent="0.15">
      <c r="B54" s="25" t="s">
        <v>24</v>
      </c>
      <c r="C54" s="107" t="s">
        <v>52</v>
      </c>
      <c r="D54" s="82"/>
      <c r="E54" s="82"/>
      <c r="F54" s="82"/>
      <c r="G54" s="82"/>
      <c r="H54" s="82"/>
    </row>
    <row r="55" spans="2:8" s="1" customFormat="1" ht="3.75" customHeight="1" x14ac:dyDescent="0.15">
      <c r="B55" s="82"/>
      <c r="C55" s="82"/>
      <c r="D55" s="82"/>
      <c r="E55" s="82"/>
      <c r="F55" s="82"/>
      <c r="G55" s="82"/>
      <c r="H55" s="82"/>
    </row>
    <row r="56" spans="2:8" s="26" customFormat="1" ht="98" customHeight="1" x14ac:dyDescent="0.15">
      <c r="B56" s="108" t="s">
        <v>53</v>
      </c>
      <c r="C56" s="101"/>
      <c r="D56" s="101"/>
      <c r="E56" s="101"/>
      <c r="F56" s="101"/>
      <c r="G56" s="102"/>
      <c r="H56" s="102"/>
    </row>
    <row r="57" spans="2:8" s="26" customFormat="1" ht="7.25" customHeight="1" x14ac:dyDescent="0.15">
      <c r="B57" s="109"/>
      <c r="C57" s="95"/>
      <c r="D57" s="95"/>
      <c r="E57" s="95"/>
      <c r="F57" s="95"/>
      <c r="G57" s="96"/>
      <c r="H57" s="96"/>
    </row>
    <row r="58" spans="2:8" s="1" customFormat="1" x14ac:dyDescent="0.15">
      <c r="B58" s="21" t="s">
        <v>109</v>
      </c>
      <c r="C58" s="22"/>
      <c r="D58" s="22"/>
      <c r="E58" s="22"/>
      <c r="F58" s="22"/>
      <c r="G58" s="22"/>
      <c r="H58" s="22"/>
    </row>
    <row r="59" spans="2:8" x14ac:dyDescent="0.15">
      <c r="B59" s="3" t="s">
        <v>110</v>
      </c>
      <c r="C59" s="82"/>
      <c r="D59" s="82"/>
      <c r="E59" s="82"/>
      <c r="F59" s="82"/>
      <c r="G59" s="82"/>
      <c r="H59" s="82"/>
    </row>
    <row r="60" spans="2:8" ht="13.75" customHeight="1" x14ac:dyDescent="0.15">
      <c r="B60" s="3" t="s">
        <v>111</v>
      </c>
      <c r="C60" s="82"/>
      <c r="D60" s="82"/>
      <c r="E60" s="82"/>
      <c r="F60" s="82"/>
      <c r="G60" s="82"/>
      <c r="H60" s="82"/>
    </row>
    <row r="61" spans="2:8" ht="13.75" customHeight="1" x14ac:dyDescent="0.15">
      <c r="B61" s="66" t="s">
        <v>112</v>
      </c>
      <c r="C61" s="82"/>
      <c r="D61" s="82"/>
      <c r="E61" s="82"/>
      <c r="F61" s="82"/>
      <c r="G61" s="82"/>
      <c r="H61" s="82"/>
    </row>
    <row r="62" spans="2:8" ht="13.75" customHeight="1" x14ac:dyDescent="0.15">
      <c r="B62" s="66" t="s">
        <v>113</v>
      </c>
      <c r="C62" s="82"/>
      <c r="D62" s="82"/>
      <c r="E62" s="82"/>
      <c r="F62" s="82"/>
      <c r="G62" s="82"/>
      <c r="H62" s="82"/>
    </row>
    <row r="63" spans="2:8" x14ac:dyDescent="0.15">
      <c r="B63" s="3" t="s">
        <v>51</v>
      </c>
      <c r="C63" s="82"/>
      <c r="D63" s="82"/>
      <c r="E63" s="82"/>
      <c r="F63" s="82"/>
      <c r="G63" s="82"/>
      <c r="H63" s="82"/>
    </row>
    <row r="64" spans="2:8" x14ac:dyDescent="0.15">
      <c r="B64" s="25" t="s">
        <v>114</v>
      </c>
      <c r="C64" s="107" t="s">
        <v>115</v>
      </c>
      <c r="D64" s="82"/>
      <c r="E64" s="82"/>
      <c r="F64" s="82"/>
      <c r="G64" s="82"/>
      <c r="H64" s="82"/>
    </row>
    <row r="65" spans="1:11" s="1" customFormat="1" ht="3.75" customHeight="1" x14ac:dyDescent="0.15">
      <c r="B65" s="82"/>
      <c r="C65" s="82"/>
      <c r="D65" s="82"/>
      <c r="E65" s="82"/>
      <c r="F65" s="82"/>
      <c r="G65" s="82"/>
      <c r="H65" s="82"/>
    </row>
    <row r="66" spans="1:11" s="26" customFormat="1" ht="111" customHeight="1" x14ac:dyDescent="0.15">
      <c r="B66" s="108" t="s">
        <v>116</v>
      </c>
      <c r="C66" s="101"/>
      <c r="D66" s="101"/>
      <c r="E66" s="101"/>
      <c r="F66" s="101"/>
      <c r="G66" s="102"/>
      <c r="H66" s="102"/>
    </row>
    <row r="67" spans="1:11" ht="6.5" customHeight="1" x14ac:dyDescent="0.15">
      <c r="B67" s="82"/>
      <c r="C67" s="82"/>
      <c r="D67" s="82"/>
      <c r="E67" s="82"/>
      <c r="F67" s="82"/>
      <c r="G67" s="82"/>
      <c r="H67" s="82"/>
    </row>
    <row r="68" spans="1:11" x14ac:dyDescent="0.15">
      <c r="B68" s="103" t="s">
        <v>21</v>
      </c>
      <c r="C68" s="103"/>
      <c r="D68" s="103"/>
      <c r="E68" s="103"/>
      <c r="F68" s="103"/>
      <c r="G68" s="103"/>
      <c r="H68" s="103"/>
    </row>
    <row r="69" spans="1:11" ht="3.75" customHeight="1" x14ac:dyDescent="0.15">
      <c r="B69" s="4"/>
      <c r="C69" s="4"/>
      <c r="D69" s="4"/>
      <c r="E69" s="4"/>
      <c r="F69" s="4"/>
      <c r="G69" s="82"/>
      <c r="H69" s="82"/>
      <c r="J69" s="1"/>
      <c r="K69" s="3"/>
    </row>
    <row r="70" spans="1:11" x14ac:dyDescent="0.15">
      <c r="B70" s="21" t="s">
        <v>39</v>
      </c>
      <c r="C70" s="22"/>
      <c r="D70" s="22"/>
      <c r="E70" s="22"/>
      <c r="F70" s="22"/>
      <c r="G70" s="22"/>
      <c r="H70" s="22"/>
    </row>
    <row r="71" spans="1:11" x14ac:dyDescent="0.15">
      <c r="B71" s="3" t="s">
        <v>32</v>
      </c>
      <c r="C71" s="82"/>
      <c r="D71" s="82"/>
      <c r="E71" s="82"/>
      <c r="F71" s="82"/>
      <c r="G71" s="82"/>
      <c r="H71" s="82"/>
    </row>
    <row r="72" spans="1:11" ht="13.75" customHeight="1" x14ac:dyDescent="0.15">
      <c r="B72" s="3" t="s">
        <v>33</v>
      </c>
      <c r="C72" s="82"/>
      <c r="D72" s="82"/>
      <c r="E72" s="82"/>
      <c r="F72" s="82"/>
      <c r="G72" s="82"/>
      <c r="H72" s="82"/>
    </row>
    <row r="73" spans="1:11" ht="13.75" customHeight="1" x14ac:dyDescent="0.15">
      <c r="B73" s="12" t="s">
        <v>34</v>
      </c>
      <c r="C73" s="82"/>
      <c r="D73" s="82"/>
      <c r="E73" s="82"/>
      <c r="F73" s="82"/>
      <c r="G73" s="82"/>
      <c r="H73" s="82"/>
    </row>
    <row r="74" spans="1:11" ht="13.75" customHeight="1" x14ac:dyDescent="0.15">
      <c r="B74" s="104" t="s">
        <v>35</v>
      </c>
      <c r="C74" s="114"/>
      <c r="D74" s="114"/>
      <c r="E74" s="114"/>
      <c r="F74" s="114"/>
      <c r="G74" s="114"/>
      <c r="H74" s="114"/>
    </row>
    <row r="75" spans="1:11" x14ac:dyDescent="0.15">
      <c r="B75" s="3" t="s">
        <v>36</v>
      </c>
      <c r="C75" s="82"/>
      <c r="D75" s="82"/>
      <c r="E75" s="82"/>
      <c r="F75" s="82"/>
      <c r="G75" s="82"/>
      <c r="H75" s="82"/>
    </row>
    <row r="76" spans="1:11" x14ac:dyDescent="0.15">
      <c r="B76" s="25" t="s">
        <v>24</v>
      </c>
      <c r="C76" s="107" t="s">
        <v>37</v>
      </c>
      <c r="D76" s="82"/>
      <c r="E76" s="82"/>
      <c r="F76" s="82"/>
      <c r="G76" s="82"/>
      <c r="H76" s="82"/>
    </row>
    <row r="77" spans="1:11" ht="3.75" customHeight="1" x14ac:dyDescent="0.15">
      <c r="B77" s="4"/>
      <c r="C77" s="4"/>
      <c r="D77" s="4"/>
      <c r="E77" s="4"/>
      <c r="F77" s="4"/>
      <c r="G77" s="82"/>
      <c r="H77" s="82"/>
    </row>
    <row r="78" spans="1:11" s="27" customFormat="1" ht="88.25" customHeight="1" x14ac:dyDescent="0.15">
      <c r="A78" s="26"/>
      <c r="B78" s="101" t="s">
        <v>38</v>
      </c>
      <c r="C78" s="101"/>
      <c r="D78" s="101"/>
      <c r="E78" s="101"/>
      <c r="F78" s="101"/>
      <c r="G78" s="102"/>
      <c r="H78" s="102"/>
    </row>
    <row r="79" spans="1:11" ht="21" customHeight="1" x14ac:dyDescent="0.15">
      <c r="B79" s="82" t="s">
        <v>168</v>
      </c>
      <c r="C79" s="4"/>
      <c r="D79" s="4"/>
      <c r="E79" s="4"/>
      <c r="F79" s="4"/>
      <c r="G79" s="82"/>
      <c r="H79" s="82"/>
    </row>
    <row r="80" spans="1:11" x14ac:dyDescent="0.15">
      <c r="B80" s="4"/>
      <c r="C80" s="4"/>
      <c r="D80" s="4"/>
      <c r="E80" s="4"/>
      <c r="F80" s="4"/>
      <c r="G80" s="82"/>
      <c r="H80" s="82"/>
    </row>
    <row r="81" spans="2:8" ht="81.25" customHeight="1" x14ac:dyDescent="0.15">
      <c r="B81" s="115"/>
      <c r="C81" s="116"/>
      <c r="D81" s="116"/>
      <c r="E81" s="116"/>
      <c r="F81" s="116"/>
      <c r="G81" s="117"/>
      <c r="H81" s="117"/>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Layout" zoomScaleSheetLayoutView="120" workbookViewId="0">
      <selection activeCell="C19" sqref="C19"/>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43" customFormat="1" x14ac:dyDescent="0.15">
      <c r="A1" s="44" t="s">
        <v>63</v>
      </c>
      <c r="B1" s="44" t="s">
        <v>0</v>
      </c>
      <c r="C1" s="44" t="s">
        <v>64</v>
      </c>
      <c r="D1" s="44" t="s">
        <v>65</v>
      </c>
      <c r="E1" s="44" t="s">
        <v>66</v>
      </c>
      <c r="F1" s="44" t="s">
        <v>67</v>
      </c>
    </row>
    <row r="3" spans="1:6" x14ac:dyDescent="0.15">
      <c r="A3" t="s">
        <v>3</v>
      </c>
      <c r="B3" t="s">
        <v>6</v>
      </c>
      <c r="C3" t="s">
        <v>146</v>
      </c>
      <c r="D3" s="42" t="s">
        <v>147</v>
      </c>
      <c r="E3" s="45" t="s">
        <v>148</v>
      </c>
      <c r="F3" t="s">
        <v>68</v>
      </c>
    </row>
    <row r="4" spans="1:6" x14ac:dyDescent="0.15">
      <c r="D4" s="42"/>
      <c r="E4" s="45"/>
    </row>
    <row r="5" spans="1:6" x14ac:dyDescent="0.15">
      <c r="A5" t="s">
        <v>71</v>
      </c>
      <c r="B5" t="s">
        <v>6</v>
      </c>
      <c r="C5" t="s">
        <v>72</v>
      </c>
      <c r="D5" s="42" t="s">
        <v>86</v>
      </c>
      <c r="E5" s="45" t="s">
        <v>85</v>
      </c>
      <c r="F5" t="s">
        <v>68</v>
      </c>
    </row>
    <row r="7" spans="1:6" x14ac:dyDescent="0.15">
      <c r="A7" t="s">
        <v>69</v>
      </c>
      <c r="B7" t="s">
        <v>7</v>
      </c>
      <c r="C7" t="s">
        <v>165</v>
      </c>
      <c r="D7" s="42" t="s">
        <v>166</v>
      </c>
      <c r="E7" s="45" t="s">
        <v>167</v>
      </c>
      <c r="F7" t="s">
        <v>84</v>
      </c>
    </row>
    <row r="9" spans="1:6" x14ac:dyDescent="0.15">
      <c r="A9" t="s">
        <v>164</v>
      </c>
      <c r="B9" t="s">
        <v>7</v>
      </c>
      <c r="C9" t="s">
        <v>165</v>
      </c>
      <c r="D9" s="42" t="s">
        <v>166</v>
      </c>
      <c r="E9" s="45" t="s">
        <v>167</v>
      </c>
      <c r="F9" t="s">
        <v>84</v>
      </c>
    </row>
    <row r="11" spans="1:6" x14ac:dyDescent="0.15">
      <c r="A11" t="s">
        <v>12</v>
      </c>
      <c r="B11" t="s">
        <v>13</v>
      </c>
      <c r="C11" t="s">
        <v>70</v>
      </c>
      <c r="D11" s="42" t="s">
        <v>87</v>
      </c>
      <c r="E11" s="45" t="s">
        <v>88</v>
      </c>
      <c r="F11" t="s">
        <v>89</v>
      </c>
    </row>
    <row r="13" spans="1:6" x14ac:dyDescent="0.15">
      <c r="A13" t="s">
        <v>5</v>
      </c>
      <c r="B13" t="s">
        <v>77</v>
      </c>
      <c r="C13" t="s">
        <v>154</v>
      </c>
      <c r="D13" s="42" t="s">
        <v>153</v>
      </c>
      <c r="E13" s="45" t="s">
        <v>75</v>
      </c>
      <c r="F13" t="s">
        <v>76</v>
      </c>
    </row>
    <row r="15" spans="1:6" x14ac:dyDescent="0.15">
      <c r="A15" t="s">
        <v>8</v>
      </c>
      <c r="B15" t="s">
        <v>77</v>
      </c>
      <c r="C15" t="s">
        <v>73</v>
      </c>
      <c r="D15" s="42" t="s">
        <v>74</v>
      </c>
      <c r="E15" t="str">
        <f>E13</f>
        <v>+41 43 255 21 28</v>
      </c>
      <c r="F15" t="str">
        <f>F13</f>
        <v>Obstgartenstrasse 19, 8042 Zürich</v>
      </c>
    </row>
    <row r="17" spans="1:6" x14ac:dyDescent="0.15">
      <c r="A17" s="78" t="s">
        <v>10</v>
      </c>
      <c r="B17" s="78" t="s">
        <v>11</v>
      </c>
      <c r="C17" s="78" t="s">
        <v>134</v>
      </c>
      <c r="D17" s="42" t="s">
        <v>135</v>
      </c>
      <c r="E17" s="85" t="s">
        <v>136</v>
      </c>
      <c r="F17" s="78" t="s">
        <v>118</v>
      </c>
    </row>
    <row r="19" spans="1:6" x14ac:dyDescent="0.15">
      <c r="A19" t="s">
        <v>78</v>
      </c>
      <c r="B19" t="s">
        <v>79</v>
      </c>
      <c r="C19" t="s">
        <v>80</v>
      </c>
      <c r="D19" s="42" t="s">
        <v>81</v>
      </c>
      <c r="E19" s="45" t="s">
        <v>82</v>
      </c>
      <c r="F19" t="s">
        <v>83</v>
      </c>
    </row>
  </sheetData>
  <phoneticPr fontId="32" type="noConversion"/>
  <hyperlinks>
    <hyperlink ref="D3" r:id="rId1"/>
    <hyperlink ref="D15" r:id="rId2"/>
    <hyperlink ref="D19" r:id="rId3"/>
    <hyperlink ref="D5" r:id="rId4"/>
    <hyperlink ref="D11" r:id="rId5"/>
    <hyperlink ref="D17" r:id="rId6"/>
    <hyperlink ref="D13" r:id="rId7" display="mailto:paola.prioni@pensimo.ch"/>
    <hyperlink ref="D9" r:id="rId8"/>
    <hyperlink ref="D7" r:id="rId9"/>
  </hyperlinks>
  <pageMargins left="0.7" right="0.7" top="0.75" bottom="0.75" header="0.3" footer="0.3"/>
  <pageSetup paperSize="9" scale="80" orientation="landscape" r:id="rId10"/>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2018-12-12T13:16:36Z</cp:lastPrinted>
  <dcterms:created xsi:type="dcterms:W3CDTF">2010-04-23T11:17:44Z</dcterms:created>
  <dcterms:modified xsi:type="dcterms:W3CDTF">2020-02-03T13:02:19Z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