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4955" yWindow="-75" windowWidth="13065" windowHeight="12810" tabRatio="729"/>
  </bookViews>
  <sheets>
    <sheet name="Schweiz (inkl. WW)" sheetId="8" r:id="rId1"/>
  </sheets>
  <calcPr calcId="145621" calcOnSave="0"/>
</workbook>
</file>

<file path=xl/calcChain.xml><?xml version="1.0" encoding="utf-8"?>
<calcChain xmlns="http://schemas.openxmlformats.org/spreadsheetml/2006/main">
  <c r="D4" i="8" l="1"/>
  <c r="E4" i="8"/>
  <c r="D24" i="8"/>
  <c r="D14" i="8"/>
  <c r="E24" i="8"/>
  <c r="E14" i="8"/>
  <c r="D35" i="8" l="1"/>
  <c r="E35" i="8"/>
</calcChain>
</file>

<file path=xl/sharedStrings.xml><?xml version="1.0" encoding="utf-8"?>
<sst xmlns="http://schemas.openxmlformats.org/spreadsheetml/2006/main" count="141" uniqueCount="91">
  <si>
    <t>Anlagestiftung</t>
  </si>
  <si>
    <t>Anlagegruppe</t>
  </si>
  <si>
    <t>Credit Suisse Anlagestiftung</t>
  </si>
  <si>
    <t>Casareal</t>
  </si>
  <si>
    <t>Avadis Anlagestiftung</t>
  </si>
  <si>
    <t>Geschäft</t>
  </si>
  <si>
    <t>Wohnen</t>
  </si>
  <si>
    <t>Proreal</t>
  </si>
  <si>
    <t>Swisscanto Anlagestiftung</t>
  </si>
  <si>
    <t>UBS Anlagestiftung</t>
  </si>
  <si>
    <t>Zürich Anlagestiftung</t>
  </si>
  <si>
    <t>Anlagestiftung Imoka</t>
  </si>
  <si>
    <t>Anlagestiftung Pensimo</t>
  </si>
  <si>
    <t>Anlagestiftung Turidomus</t>
  </si>
  <si>
    <t>Wohnen Schweiz</t>
  </si>
  <si>
    <t>Traditionell Schweiz</t>
  </si>
  <si>
    <t>Betriebsgewinnmarge (EBIT-Marge)</t>
  </si>
  <si>
    <t>Eigenkapitalrendite (Return on Equity)</t>
  </si>
  <si>
    <t>Ausschüttungsquote</t>
  </si>
  <si>
    <t>Ausschüttungsrendite</t>
  </si>
  <si>
    <t>ASSETIMMO Immobilien-Anlagestiftung</t>
  </si>
  <si>
    <t>Anlagerendite KGAST</t>
  </si>
  <si>
    <t>CSA Real Estate Switzerland</t>
  </si>
  <si>
    <t>Geschäft Schweiz</t>
  </si>
  <si>
    <t>1)</t>
  </si>
  <si>
    <t>Immobilien Schweiz</t>
  </si>
  <si>
    <t>Kommerzielle Immobilien Schweiz</t>
  </si>
  <si>
    <t>ECOREAL Anlagestiftung</t>
  </si>
  <si>
    <t>Mietzinsausfallquote</t>
  </si>
  <si>
    <t>Immobilien Schweiz: Wohnen</t>
  </si>
  <si>
    <t>Immobilien Schweiz: Geschäftsliegenschaften</t>
  </si>
  <si>
    <t>Immobilien Schweiz: Gemischt</t>
  </si>
  <si>
    <t>Gesamtvermögen in Mio. CHF</t>
  </si>
  <si>
    <t>Anlagestiftung Swiss Life</t>
  </si>
  <si>
    <t>Wohnimmobilien Schweiz</t>
  </si>
  <si>
    <t>HIG Immobilien Anlage Stiftung</t>
  </si>
  <si>
    <t>Per Jahresabschluss…</t>
  </si>
  <si>
    <t>Patrimonium Anlagestiftung</t>
  </si>
  <si>
    <t xml:space="preserve">SUISSECORE Plus </t>
  </si>
  <si>
    <r>
      <t>1)</t>
    </r>
    <r>
      <rPr>
        <sz val="8"/>
        <rFont val="Arial"/>
        <family val="2"/>
      </rPr>
      <t xml:space="preserve"> Die Erträge dieser Anlagegruppen werden thesaurierend zum Vermögen geschlagen</t>
    </r>
  </si>
  <si>
    <t>Tellco</t>
  </si>
  <si>
    <t>Fremdfinanzierungs-quote</t>
  </si>
  <si>
    <t>Nettovermögen in Mio. CHF</t>
  </si>
  <si>
    <t>Immobilien Schweiz Wohnen</t>
  </si>
  <si>
    <t>Immobilien Schweiz Geschäft</t>
  </si>
  <si>
    <t>CSA Switzerland</t>
  </si>
  <si>
    <t>SWISSCANTO</t>
  </si>
  <si>
    <t>TURIDOMUS Casareal</t>
  </si>
  <si>
    <t>AVADIS Wohnen</t>
  </si>
  <si>
    <t>UBS IS</t>
  </si>
  <si>
    <t>ASSETIMMO Wohnen</t>
  </si>
  <si>
    <t>PENSIMO Casareal</t>
  </si>
  <si>
    <t>ZURICH Wohnen</t>
  </si>
  <si>
    <t>TURIDOMUS Proreal</t>
  </si>
  <si>
    <t>HIG</t>
  </si>
  <si>
    <t>ASSETIMMO Geschäft</t>
  </si>
  <si>
    <t>CSA Commercial</t>
  </si>
  <si>
    <t>ZURICH Geschäft</t>
  </si>
  <si>
    <t>CSA Dynamic</t>
  </si>
  <si>
    <t>ZURICH Traditionell</t>
  </si>
  <si>
    <t>IMOKA</t>
  </si>
  <si>
    <t>PENSIMO Proreal</t>
  </si>
  <si>
    <t>UBS KIS</t>
  </si>
  <si>
    <t>PATRIMONIUM Wohnimmobilien</t>
  </si>
  <si>
    <t>ECOREAL SUISSECORE Plus</t>
  </si>
  <si>
    <t>ECOREAL SUISSESELECT</t>
  </si>
  <si>
    <t>AVADIS Geschäft</t>
  </si>
  <si>
    <t>SWISS LIFE Immobilien</t>
  </si>
  <si>
    <t>SWISS LIFE Geschäftsimmobilien</t>
  </si>
  <si>
    <t>SARASIN ANLAGESTIFTUNG</t>
  </si>
  <si>
    <t>Nachhaltig Immoiblien Schweiz</t>
  </si>
  <si>
    <t>SARASIN</t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</si>
  <si>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(NAV))</t>
    </r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</si>
  <si>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(GAV))</t>
    </r>
  </si>
  <si>
    <t>CSA Real Estate Switzerland Commercial</t>
  </si>
  <si>
    <t>CH-Classico</t>
  </si>
  <si>
    <t xml:space="preserve">Adimora </t>
  </si>
  <si>
    <t>Omega</t>
  </si>
  <si>
    <t>ADIMORA Omega</t>
  </si>
  <si>
    <t>Helvetia Anlagestiftung</t>
  </si>
  <si>
    <t>2)</t>
  </si>
  <si>
    <t>HELVETIA</t>
  </si>
  <si>
    <r>
      <t>2)</t>
    </r>
    <r>
      <rPr>
        <sz val="8"/>
        <rFont val="Arial"/>
        <family val="2"/>
      </rPr>
      <t xml:space="preserve"> Infolge der Portfolioaufbauphase werden aktuell noch keine Ausschüttungen vorgenommen. </t>
    </r>
  </si>
  <si>
    <t xml:space="preserve">SUISSESELECT </t>
  </si>
  <si>
    <t>Geschäftsimmobilien Schweiz</t>
  </si>
  <si>
    <t>Total (28)</t>
  </si>
  <si>
    <t>Immobilien Schweiz *</t>
  </si>
  <si>
    <r>
      <t xml:space="preserve">* </t>
    </r>
    <r>
      <rPr>
        <sz val="8"/>
        <rFont val="Arial"/>
        <family val="2"/>
      </rPr>
      <t>Diese Anlagegruppe besteht aus mehreren Anspruchsklassen. Obenstehend sind  konsolidierte Zahlen (alle Anspruchsklassen) und  Kennzahlen der grössten Anspruchsklasse (Anlagerendite, TER</t>
    </r>
    <r>
      <rPr>
        <vertAlign val="subscript"/>
        <sz val="8"/>
        <rFont val="Arial"/>
        <family val="2"/>
      </rPr>
      <t>ISA</t>
    </r>
    <r>
      <rPr>
        <sz val="8"/>
        <rFont val="Arial"/>
        <family val="2"/>
      </rPr>
      <t>(NAV)) aufgeführt.</t>
    </r>
  </si>
  <si>
    <t>CSA Real Estate Switzerland Residential</t>
  </si>
  <si>
    <t>Tellco Anlagestiftung</t>
  </si>
  <si>
    <t>Kennzahlen Anlagestiftungen mit Schweizer Immobilien-Anlagegruppen - 2015 (Basis Jahresabschlüsse)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</si>
</sst>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.5"/>
      <color rgb="FF9C6500"/>
      <name val="Frutiger 45 Light"/>
      <family val="2"/>
    </font>
    <font>
      <sz val="10"/>
      <name val="Arial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vertAlign val="subscript"/>
      <sz val="8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">
    <xf numFmtId="0" fontId="0" fillId="0" borderId="0"/>
    <xf numFmtId="0" fontId="16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14" applyNumberFormat="0" applyAlignment="0" applyProtection="0"/>
    <xf numFmtId="0" fontId="25" fillId="7" borderId="15" applyNumberFormat="0" applyAlignment="0" applyProtection="0"/>
    <xf numFmtId="0" fontId="26" fillId="7" borderId="14" applyNumberFormat="0" applyAlignment="0" applyProtection="0"/>
    <xf numFmtId="0" fontId="27" fillId="0" borderId="16" applyNumberFormat="0" applyFill="0" applyAlignment="0" applyProtection="0"/>
    <xf numFmtId="0" fontId="28" fillId="8" borderId="17" applyNumberFormat="0" applyAlignment="0" applyProtection="0"/>
    <xf numFmtId="0" fontId="29" fillId="0" borderId="0" applyNumberFormat="0" applyFill="0" applyBorder="0" applyAlignment="0" applyProtection="0"/>
    <xf numFmtId="0" fontId="17" fillId="9" borderId="18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9" applyNumberFormat="0" applyFill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textRotation="90" wrapText="1"/>
    </xf>
    <xf numFmtId="164" fontId="1" fillId="0" borderId="2" xfId="0" applyNumberFormat="1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164" fontId="7" fillId="2" borderId="1" xfId="0" applyNumberFormat="1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8" fillId="2" borderId="1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3" fontId="8" fillId="2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10" borderId="0" xfId="0" applyFont="1" applyFill="1" applyAlignment="1">
      <alignment vertical="center"/>
    </xf>
    <xf numFmtId="0" fontId="33" fillId="0" borderId="0" xfId="0" applyFont="1" applyFill="1" applyBorder="1" applyAlignment="1">
      <alignment horizontal="left" vertical="center" wrapText="1"/>
    </xf>
    <xf numFmtId="165" fontId="33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2" fontId="36" fillId="0" borderId="1" xfId="0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33" fillId="0" borderId="1" xfId="0" applyFont="1" applyFill="1" applyBorder="1" applyAlignment="1">
      <alignment horizontal="left" vertical="center" wrapText="1"/>
    </xf>
    <xf numFmtId="49" fontId="34" fillId="0" borderId="0" xfId="0" applyNumberFormat="1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center" wrapText="1"/>
    </xf>
    <xf numFmtId="49" fontId="15" fillId="0" borderId="0" xfId="0" applyNumberFormat="1" applyFont="1" applyFill="1" applyAlignment="1">
      <alignment vertical="top" wrapText="1"/>
    </xf>
    <xf numFmtId="1" fontId="1" fillId="0" borderId="4" xfId="0" applyNumberFormat="1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>
      <alignment horizontal="right" vertical="center" wrapText="1"/>
    </xf>
    <xf numFmtId="3" fontId="33" fillId="0" borderId="1" xfId="0" applyNumberFormat="1" applyFont="1" applyFill="1" applyBorder="1" applyAlignment="1">
      <alignment horizontal="right" vertical="center" wrapText="1"/>
    </xf>
    <xf numFmtId="2" fontId="33" fillId="0" borderId="4" xfId="0" applyNumberFormat="1" applyFont="1" applyFill="1" applyBorder="1" applyAlignment="1">
      <alignment horizontal="right" vertical="center" wrapText="1"/>
    </xf>
    <xf numFmtId="2" fontId="33" fillId="0" borderId="1" xfId="0" applyNumberFormat="1" applyFont="1" applyFill="1" applyBorder="1" applyAlignment="1">
      <alignment horizontal="right" vertical="center" wrapText="1"/>
    </xf>
    <xf numFmtId="2" fontId="33" fillId="0" borderId="3" xfId="0" applyNumberFormat="1" applyFont="1" applyFill="1" applyBorder="1" applyAlignment="1">
      <alignment horizontal="right" vertical="center" wrapText="1"/>
    </xf>
    <xf numFmtId="164" fontId="33" fillId="0" borderId="1" xfId="0" applyNumberFormat="1" applyFont="1" applyFill="1" applyBorder="1" applyAlignment="1">
      <alignment horizontal="right" vertical="center" wrapText="1"/>
    </xf>
    <xf numFmtId="2" fontId="33" fillId="0" borderId="1" xfId="0" quotePrefix="1" applyNumberFormat="1" applyFont="1" applyFill="1" applyBorder="1" applyAlignment="1">
      <alignment horizontal="right" vertical="center" wrapText="1"/>
    </xf>
    <xf numFmtId="2" fontId="33" fillId="0" borderId="3" xfId="0" quotePrefix="1" applyNumberFormat="1" applyFont="1" applyFill="1" applyBorder="1" applyAlignment="1">
      <alignment horizontal="right" vertical="center" wrapText="1"/>
    </xf>
    <xf numFmtId="0" fontId="33" fillId="0" borderId="4" xfId="0" applyFont="1" applyFill="1" applyBorder="1" applyAlignment="1">
      <alignment horizontal="left" vertical="center" wrapText="1"/>
    </xf>
    <xf numFmtId="2" fontId="35" fillId="0" borderId="1" xfId="0" quotePrefix="1" applyNumberFormat="1" applyFont="1" applyFill="1" applyBorder="1" applyAlignment="1">
      <alignment horizontal="right" vertical="center" wrapText="1"/>
    </xf>
    <xf numFmtId="1" fontId="33" fillId="0" borderId="1" xfId="0" applyNumberFormat="1" applyFont="1" applyFill="1" applyBorder="1" applyAlignment="1">
      <alignment horizontal="right" vertical="center" wrapText="1"/>
    </xf>
    <xf numFmtId="0" fontId="33" fillId="0" borderId="1" xfId="0" applyFont="1" applyFill="1" applyBorder="1" applyAlignment="1">
      <alignment horizontal="right" vertical="center" wrapText="1"/>
    </xf>
    <xf numFmtId="2" fontId="35" fillId="0" borderId="1" xfId="0" applyNumberFormat="1" applyFont="1" applyFill="1" applyBorder="1" applyAlignment="1">
      <alignment horizontal="right" vertical="center" wrapText="1"/>
    </xf>
    <xf numFmtId="0" fontId="33" fillId="0" borderId="6" xfId="0" applyFont="1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left" vertical="center" wrapText="1"/>
    </xf>
    <xf numFmtId="3" fontId="33" fillId="0" borderId="6" xfId="0" applyNumberFormat="1" applyFont="1" applyFill="1" applyBorder="1" applyAlignment="1">
      <alignment horizontal="right" vertical="center" wrapText="1"/>
    </xf>
    <xf numFmtId="2" fontId="33" fillId="0" borderId="8" xfId="0" applyNumberFormat="1" applyFont="1" applyFill="1" applyBorder="1" applyAlignment="1">
      <alignment horizontal="right" vertical="center" wrapText="1"/>
    </xf>
    <xf numFmtId="2" fontId="33" fillId="0" borderId="6" xfId="0" applyNumberFormat="1" applyFont="1" applyFill="1" applyBorder="1" applyAlignment="1">
      <alignment horizontal="right" vertical="center" wrapText="1"/>
    </xf>
    <xf numFmtId="2" fontId="33" fillId="0" borderId="9" xfId="0" applyNumberFormat="1" applyFont="1" applyFill="1" applyBorder="1" applyAlignment="1">
      <alignment horizontal="right" vertical="center" wrapText="1"/>
    </xf>
    <xf numFmtId="2" fontId="35" fillId="0" borderId="6" xfId="0" quotePrefix="1" applyNumberFormat="1" applyFont="1" applyFill="1" applyBorder="1" applyAlignment="1">
      <alignment horizontal="right" vertical="center" wrapText="1"/>
    </xf>
    <xf numFmtId="165" fontId="33" fillId="0" borderId="6" xfId="0" applyNumberFormat="1" applyFont="1" applyFill="1" applyBorder="1" applyAlignment="1">
      <alignment horizontal="right" vertical="center" wrapText="1"/>
    </xf>
    <xf numFmtId="164" fontId="1" fillId="0" borderId="10" xfId="0" applyNumberFormat="1" applyFont="1" applyFill="1" applyBorder="1" applyAlignment="1">
      <alignment horizontal="right" vertical="center" wrapText="1"/>
    </xf>
    <xf numFmtId="3" fontId="33" fillId="0" borderId="6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8">
    <cellStyle name="Bad" xfId="8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7" builtinId="26" hidden="1"/>
    <cellStyle name="Heading 1" xfId="3" builtinId="16" hidden="1"/>
    <cellStyle name="Heading 2" xfId="4" builtinId="17" hidden="1"/>
    <cellStyle name="Heading 3" xfId="5" builtinId="18" hidden="1"/>
    <cellStyle name="Heading 4" xfId="6" builtinId="19" hidden="1"/>
    <cellStyle name="Input" xfId="9" builtinId="20" hidden="1"/>
    <cellStyle name="Linked Cell" xfId="12" builtinId="24" hidden="1"/>
    <cellStyle name="Neutral" xfId="1" builtinId="28" hidden="1"/>
    <cellStyle name="Normal" xfId="0" builtinId="0"/>
    <cellStyle name="Note" xfId="15" builtinId="10" hidden="1"/>
    <cellStyle name="Output" xfId="10" builtinId="21" hidden="1"/>
    <cellStyle name="Title" xfId="2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showGridLines="0" tabSelected="1" view="pageLayout" topLeftCell="A4" zoomScale="90" zoomScaleNormal="100" zoomScalePageLayoutView="90" workbookViewId="0">
      <selection activeCell="A21" sqref="A21"/>
    </sheetView>
  </sheetViews>
  <sheetFormatPr defaultColWidth="9.140625" defaultRowHeight="12.75" outlineLevelCol="1" x14ac:dyDescent="0.2"/>
  <cols>
    <col min="1" max="1" width="43" style="3" customWidth="1"/>
    <col min="2" max="2" width="39.7109375" style="3" customWidth="1"/>
    <col min="3" max="3" width="51" style="3" hidden="1" customWidth="1" outlineLevel="1"/>
    <col min="4" max="4" width="7.28515625" style="3" customWidth="1" collapsed="1"/>
    <col min="5" max="5" width="7.28515625" style="3" customWidth="1"/>
    <col min="6" max="14" width="7.28515625" style="2" customWidth="1"/>
    <col min="15" max="15" width="7.28515625" style="2" hidden="1" customWidth="1"/>
    <col min="16" max="16" width="11.42578125" style="3" customWidth="1"/>
    <col min="17" max="17" width="1.7109375" style="3" customWidth="1"/>
    <col min="18" max="16384" width="9.140625" style="3"/>
  </cols>
  <sheetData>
    <row r="1" spans="1:18" s="5" customFormat="1" ht="18" x14ac:dyDescent="0.2">
      <c r="A1" s="24" t="s">
        <v>90</v>
      </c>
      <c r="B1" s="22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2"/>
    </row>
    <row r="2" spans="1:18" ht="2.25" customHeight="1" x14ac:dyDescent="0.2"/>
    <row r="3" spans="1:18" s="1" customFormat="1" ht="108" customHeight="1" x14ac:dyDescent="0.2">
      <c r="A3" s="8" t="s">
        <v>0</v>
      </c>
      <c r="B3" s="25" t="s">
        <v>1</v>
      </c>
      <c r="C3" s="25"/>
      <c r="D3" s="9" t="s">
        <v>32</v>
      </c>
      <c r="E3" s="9" t="s">
        <v>42</v>
      </c>
      <c r="F3" s="9" t="s">
        <v>28</v>
      </c>
      <c r="G3" s="10" t="s">
        <v>41</v>
      </c>
      <c r="H3" s="11" t="s">
        <v>16</v>
      </c>
      <c r="I3" s="12" t="s">
        <v>73</v>
      </c>
      <c r="J3" s="12" t="s">
        <v>72</v>
      </c>
      <c r="K3" s="12" t="s">
        <v>17</v>
      </c>
      <c r="L3" s="12" t="s">
        <v>19</v>
      </c>
      <c r="M3" s="12" t="s">
        <v>18</v>
      </c>
      <c r="N3" s="12" t="s">
        <v>21</v>
      </c>
      <c r="O3" s="12" t="s">
        <v>21</v>
      </c>
      <c r="P3" s="12" t="s">
        <v>36</v>
      </c>
    </row>
    <row r="4" spans="1:18" s="1" customFormat="1" ht="15" customHeight="1" x14ac:dyDescent="0.2">
      <c r="A4" s="16" t="s">
        <v>29</v>
      </c>
      <c r="B4" s="13"/>
      <c r="C4" s="13"/>
      <c r="D4" s="27">
        <f>SUM(D5:D13)</f>
        <v>10576</v>
      </c>
      <c r="E4" s="27">
        <f>SUM(E5:E13)</f>
        <v>9466</v>
      </c>
      <c r="F4" s="13"/>
      <c r="G4" s="13"/>
      <c r="H4" s="14"/>
      <c r="I4" s="15"/>
      <c r="J4" s="15"/>
      <c r="K4" s="15"/>
      <c r="L4" s="15"/>
      <c r="M4" s="15"/>
      <c r="N4" s="15"/>
      <c r="O4" s="15"/>
      <c r="P4" s="15"/>
    </row>
    <row r="5" spans="1:18" s="1" customFormat="1" ht="15" customHeight="1" x14ac:dyDescent="0.2">
      <c r="A5" s="45" t="s">
        <v>76</v>
      </c>
      <c r="B5" s="36" t="s">
        <v>77</v>
      </c>
      <c r="C5" s="46" t="s">
        <v>78</v>
      </c>
      <c r="D5" s="51">
        <v>155</v>
      </c>
      <c r="E5" s="51">
        <v>115</v>
      </c>
      <c r="F5" s="52">
        <v>3.31</v>
      </c>
      <c r="G5" s="53">
        <v>24.37</v>
      </c>
      <c r="H5" s="54">
        <v>80.92</v>
      </c>
      <c r="I5" s="53">
        <v>0.39</v>
      </c>
      <c r="J5" s="53">
        <v>0.53</v>
      </c>
      <c r="K5" s="53">
        <v>6.38</v>
      </c>
      <c r="L5" s="53">
        <v>3.26</v>
      </c>
      <c r="M5" s="53">
        <v>73.19</v>
      </c>
      <c r="N5" s="53">
        <v>6.81</v>
      </c>
      <c r="O5" s="55"/>
      <c r="P5" s="37">
        <v>41912</v>
      </c>
    </row>
    <row r="6" spans="1:18" ht="15" customHeight="1" x14ac:dyDescent="0.2">
      <c r="A6" s="7" t="s">
        <v>20</v>
      </c>
      <c r="B6" s="47" t="s">
        <v>6</v>
      </c>
      <c r="C6" s="48" t="s">
        <v>50</v>
      </c>
      <c r="D6" s="49">
        <v>1417</v>
      </c>
      <c r="E6" s="50">
        <v>1311</v>
      </c>
      <c r="F6" s="39">
        <v>2.95</v>
      </c>
      <c r="G6" s="40">
        <v>3</v>
      </c>
      <c r="H6" s="41">
        <v>82.66</v>
      </c>
      <c r="I6" s="40">
        <v>0.36</v>
      </c>
      <c r="J6" s="40">
        <v>0.38</v>
      </c>
      <c r="K6" s="40">
        <v>5.28</v>
      </c>
      <c r="L6" s="40">
        <v>3.68</v>
      </c>
      <c r="M6" s="40">
        <v>97.41</v>
      </c>
      <c r="N6" s="40">
        <v>5.58</v>
      </c>
      <c r="O6" s="44">
        <v>5.5</v>
      </c>
      <c r="P6" s="43">
        <v>42094</v>
      </c>
    </row>
    <row r="7" spans="1:18" ht="15" customHeight="1" x14ac:dyDescent="0.2">
      <c r="A7" s="45" t="s">
        <v>4</v>
      </c>
      <c r="B7" s="36" t="s">
        <v>43</v>
      </c>
      <c r="C7" s="46" t="s">
        <v>48</v>
      </c>
      <c r="D7" s="51">
        <v>2022</v>
      </c>
      <c r="E7" s="51">
        <v>1962</v>
      </c>
      <c r="F7" s="52">
        <v>3.21</v>
      </c>
      <c r="G7" s="56">
        <v>0</v>
      </c>
      <c r="H7" s="57">
        <v>76.33</v>
      </c>
      <c r="I7" s="54">
        <v>0.51</v>
      </c>
      <c r="J7" s="54">
        <v>0.53</v>
      </c>
      <c r="K7" s="53">
        <v>5.42</v>
      </c>
      <c r="L7" s="53">
        <v>0</v>
      </c>
      <c r="M7" s="53">
        <v>0</v>
      </c>
      <c r="N7" s="53">
        <v>5.73</v>
      </c>
      <c r="O7" s="55">
        <v>5.3</v>
      </c>
      <c r="P7" s="37">
        <v>41943</v>
      </c>
    </row>
    <row r="8" spans="1:18" ht="15" customHeight="1" x14ac:dyDescent="0.2">
      <c r="A8" s="45" t="s">
        <v>2</v>
      </c>
      <c r="B8" s="36" t="s">
        <v>88</v>
      </c>
      <c r="C8" s="46" t="s">
        <v>58</v>
      </c>
      <c r="D8" s="38">
        <v>750</v>
      </c>
      <c r="E8" s="38">
        <v>552</v>
      </c>
      <c r="F8" s="39">
        <v>4.79</v>
      </c>
      <c r="G8" s="40">
        <v>22.06</v>
      </c>
      <c r="H8" s="41">
        <v>75.05</v>
      </c>
      <c r="I8" s="40">
        <v>0.61</v>
      </c>
      <c r="J8" s="40">
        <v>0.86</v>
      </c>
      <c r="K8" s="40">
        <v>5.64</v>
      </c>
      <c r="L8" s="42" t="s">
        <v>24</v>
      </c>
      <c r="M8" s="42" t="s">
        <v>24</v>
      </c>
      <c r="N8" s="40">
        <v>4.7</v>
      </c>
      <c r="O8" s="44">
        <v>4.4000000000000004</v>
      </c>
      <c r="P8" s="43">
        <v>42185</v>
      </c>
    </row>
    <row r="9" spans="1:18" ht="15" customHeight="1" x14ac:dyDescent="0.2">
      <c r="A9" s="45" t="s">
        <v>35</v>
      </c>
      <c r="B9" s="36" t="s">
        <v>75</v>
      </c>
      <c r="C9" s="46" t="s">
        <v>54</v>
      </c>
      <c r="D9" s="38">
        <v>864</v>
      </c>
      <c r="E9" s="38">
        <v>655</v>
      </c>
      <c r="F9" s="39">
        <v>3.8</v>
      </c>
      <c r="G9" s="40">
        <v>22.73</v>
      </c>
      <c r="H9" s="41">
        <v>84.53</v>
      </c>
      <c r="I9" s="40">
        <v>0.44</v>
      </c>
      <c r="J9" s="40">
        <v>0.56000000000000005</v>
      </c>
      <c r="K9" s="40">
        <v>7.16</v>
      </c>
      <c r="L9" s="40">
        <v>5.23</v>
      </c>
      <c r="M9" s="40">
        <v>100.45</v>
      </c>
      <c r="N9" s="40">
        <v>7.28</v>
      </c>
      <c r="O9" s="71">
        <v>5.5</v>
      </c>
      <c r="P9" s="43">
        <v>42277</v>
      </c>
    </row>
    <row r="10" spans="1:18" ht="15" customHeight="1" x14ac:dyDescent="0.2">
      <c r="A10" s="45" t="s">
        <v>37</v>
      </c>
      <c r="B10" s="58" t="s">
        <v>34</v>
      </c>
      <c r="C10" s="46" t="s">
        <v>63</v>
      </c>
      <c r="D10" s="51">
        <v>225</v>
      </c>
      <c r="E10" s="51">
        <v>177</v>
      </c>
      <c r="F10" s="52">
        <v>3.41</v>
      </c>
      <c r="G10" s="56">
        <v>17.7</v>
      </c>
      <c r="H10" s="56">
        <v>70.53</v>
      </c>
      <c r="I10" s="53">
        <v>0.68</v>
      </c>
      <c r="J10" s="53">
        <v>0.85</v>
      </c>
      <c r="K10" s="53">
        <v>4.41</v>
      </c>
      <c r="L10" s="59" t="s">
        <v>24</v>
      </c>
      <c r="M10" s="59" t="s">
        <v>24</v>
      </c>
      <c r="N10" s="53">
        <v>4.71</v>
      </c>
      <c r="O10" s="55"/>
      <c r="P10" s="37">
        <v>41820</v>
      </c>
    </row>
    <row r="11" spans="1:18" s="26" customFormat="1" ht="15" customHeight="1" x14ac:dyDescent="0.2">
      <c r="A11" s="45" t="s">
        <v>12</v>
      </c>
      <c r="B11" s="36" t="s">
        <v>3</v>
      </c>
      <c r="C11" s="46" t="s">
        <v>51</v>
      </c>
      <c r="D11" s="51">
        <v>1030</v>
      </c>
      <c r="E11" s="51">
        <v>903</v>
      </c>
      <c r="F11" s="52">
        <v>1.73</v>
      </c>
      <c r="G11" s="53">
        <v>8.67</v>
      </c>
      <c r="H11" s="54">
        <v>79.849999999999994</v>
      </c>
      <c r="I11" s="53">
        <v>0.3</v>
      </c>
      <c r="J11" s="53">
        <v>0.34</v>
      </c>
      <c r="K11" s="53">
        <v>5.17</v>
      </c>
      <c r="L11" s="53">
        <v>3.76</v>
      </c>
      <c r="M11" s="53">
        <v>96.52</v>
      </c>
      <c r="N11" s="53">
        <v>5.45</v>
      </c>
      <c r="O11" s="55">
        <v>5.3</v>
      </c>
      <c r="P11" s="37">
        <v>42004</v>
      </c>
      <c r="R11" s="3"/>
    </row>
    <row r="12" spans="1:18" s="26" customFormat="1" ht="15" customHeight="1" x14ac:dyDescent="0.2">
      <c r="A12" s="45" t="s">
        <v>13</v>
      </c>
      <c r="B12" s="36" t="s">
        <v>3</v>
      </c>
      <c r="C12" s="46" t="s">
        <v>47</v>
      </c>
      <c r="D12" s="51">
        <v>2943</v>
      </c>
      <c r="E12" s="51">
        <v>2764</v>
      </c>
      <c r="F12" s="52">
        <v>2.86</v>
      </c>
      <c r="G12" s="56">
        <v>1.43</v>
      </c>
      <c r="H12" s="57">
        <v>81.08</v>
      </c>
      <c r="I12" s="53">
        <v>0.28000000000000003</v>
      </c>
      <c r="J12" s="53">
        <v>0.3</v>
      </c>
      <c r="K12" s="53">
        <v>5.97</v>
      </c>
      <c r="L12" s="53">
        <v>3.78</v>
      </c>
      <c r="M12" s="53">
        <v>100.52</v>
      </c>
      <c r="N12" s="53">
        <v>6.35</v>
      </c>
      <c r="O12" s="55">
        <v>5</v>
      </c>
      <c r="P12" s="37">
        <v>42004</v>
      </c>
      <c r="R12" s="3"/>
    </row>
    <row r="13" spans="1:18" ht="15" customHeight="1" x14ac:dyDescent="0.2">
      <c r="A13" s="45" t="s">
        <v>10</v>
      </c>
      <c r="B13" s="36" t="s">
        <v>14</v>
      </c>
      <c r="C13" s="46" t="s">
        <v>52</v>
      </c>
      <c r="D13" s="51">
        <v>1170</v>
      </c>
      <c r="E13" s="51">
        <v>1027</v>
      </c>
      <c r="F13" s="52">
        <v>6.59</v>
      </c>
      <c r="G13" s="53">
        <v>8.08</v>
      </c>
      <c r="H13" s="54">
        <v>68.89</v>
      </c>
      <c r="I13" s="53">
        <v>0.71</v>
      </c>
      <c r="J13" s="53">
        <v>0.82</v>
      </c>
      <c r="K13" s="53">
        <v>6.17</v>
      </c>
      <c r="L13" s="59" t="s">
        <v>24</v>
      </c>
      <c r="M13" s="59" t="s">
        <v>24</v>
      </c>
      <c r="N13" s="53">
        <v>6.57</v>
      </c>
      <c r="O13" s="55">
        <v>6.7</v>
      </c>
      <c r="P13" s="37">
        <v>42004</v>
      </c>
    </row>
    <row r="14" spans="1:18" ht="15" customHeight="1" x14ac:dyDescent="0.2">
      <c r="A14" s="31" t="s">
        <v>30</v>
      </c>
      <c r="B14" s="30"/>
      <c r="C14" s="30"/>
      <c r="D14" s="27">
        <f>SUM(D15:D23)</f>
        <v>6134.9000000000005</v>
      </c>
      <c r="E14" s="27">
        <f>SUM(E15:E23)</f>
        <v>5381.9800000000005</v>
      </c>
      <c r="F14" s="17"/>
      <c r="G14" s="18"/>
      <c r="H14" s="19"/>
      <c r="I14" s="18"/>
      <c r="J14" s="18"/>
      <c r="K14" s="18"/>
      <c r="L14" s="18"/>
      <c r="M14" s="18"/>
      <c r="N14" s="18"/>
      <c r="O14" s="20"/>
      <c r="P14" s="21"/>
    </row>
    <row r="15" spans="1:18" ht="15" customHeight="1" x14ac:dyDescent="0.2">
      <c r="A15" s="7" t="s">
        <v>20</v>
      </c>
      <c r="B15" s="47" t="s">
        <v>5</v>
      </c>
      <c r="C15" s="48" t="s">
        <v>55</v>
      </c>
      <c r="D15" s="49">
        <v>755</v>
      </c>
      <c r="E15" s="50">
        <v>715</v>
      </c>
      <c r="F15" s="39">
        <v>3.72</v>
      </c>
      <c r="G15" s="40">
        <v>1.4</v>
      </c>
      <c r="H15" s="41">
        <v>83.77</v>
      </c>
      <c r="I15" s="40">
        <v>0.35</v>
      </c>
      <c r="J15" s="40">
        <v>0.36</v>
      </c>
      <c r="K15" s="40">
        <v>4.1900000000000004</v>
      </c>
      <c r="L15" s="40">
        <v>4</v>
      </c>
      <c r="M15" s="40">
        <v>92.8</v>
      </c>
      <c r="N15" s="40">
        <v>4.38</v>
      </c>
      <c r="O15" s="44">
        <v>5.5</v>
      </c>
      <c r="P15" s="43">
        <v>42094</v>
      </c>
    </row>
    <row r="16" spans="1:18" ht="15" customHeight="1" x14ac:dyDescent="0.2">
      <c r="A16" s="45" t="s">
        <v>4</v>
      </c>
      <c r="B16" s="36" t="s">
        <v>44</v>
      </c>
      <c r="C16" s="46" t="s">
        <v>66</v>
      </c>
      <c r="D16" s="51">
        <v>686</v>
      </c>
      <c r="E16" s="51">
        <v>664</v>
      </c>
      <c r="F16" s="52">
        <v>6.27</v>
      </c>
      <c r="G16" s="53">
        <v>0</v>
      </c>
      <c r="H16" s="54">
        <v>82.82</v>
      </c>
      <c r="I16" s="53">
        <v>0.5</v>
      </c>
      <c r="J16" s="53">
        <v>0.52</v>
      </c>
      <c r="K16" s="53">
        <v>4.84</v>
      </c>
      <c r="L16" s="53">
        <v>0</v>
      </c>
      <c r="M16" s="53">
        <v>0</v>
      </c>
      <c r="N16" s="53">
        <v>5.08</v>
      </c>
      <c r="O16" s="55"/>
      <c r="P16" s="37">
        <v>41943</v>
      </c>
    </row>
    <row r="17" spans="1:18" ht="15" customHeight="1" x14ac:dyDescent="0.2">
      <c r="A17" s="45" t="s">
        <v>2</v>
      </c>
      <c r="B17" s="36" t="s">
        <v>74</v>
      </c>
      <c r="C17" s="46" t="s">
        <v>56</v>
      </c>
      <c r="D17" s="38">
        <v>1207</v>
      </c>
      <c r="E17" s="38">
        <v>930</v>
      </c>
      <c r="F17" s="39">
        <v>5.87</v>
      </c>
      <c r="G17" s="40">
        <v>21.37</v>
      </c>
      <c r="H17" s="41">
        <v>82.3</v>
      </c>
      <c r="I17" s="40">
        <v>0.56000000000000005</v>
      </c>
      <c r="J17" s="40">
        <v>0.78</v>
      </c>
      <c r="K17" s="40">
        <v>4.96</v>
      </c>
      <c r="L17" s="42" t="s">
        <v>24</v>
      </c>
      <c r="M17" s="42" t="s">
        <v>24</v>
      </c>
      <c r="N17" s="40">
        <v>4.7699999999999996</v>
      </c>
      <c r="O17" s="44"/>
      <c r="P17" s="43">
        <v>42185</v>
      </c>
    </row>
    <row r="18" spans="1:18" s="26" customFormat="1" ht="15" customHeight="1" x14ac:dyDescent="0.2">
      <c r="A18" s="45" t="s">
        <v>27</v>
      </c>
      <c r="B18" s="36" t="s">
        <v>83</v>
      </c>
      <c r="C18" s="46" t="s">
        <v>65</v>
      </c>
      <c r="D18" s="60">
        <v>226.1</v>
      </c>
      <c r="E18" s="60">
        <v>179.8</v>
      </c>
      <c r="F18" s="52">
        <v>9.6999999999999993</v>
      </c>
      <c r="G18" s="53">
        <v>21.1</v>
      </c>
      <c r="H18" s="54">
        <v>76.489999999999995</v>
      </c>
      <c r="I18" s="53">
        <v>0.66</v>
      </c>
      <c r="J18" s="53">
        <v>0.84</v>
      </c>
      <c r="K18" s="53">
        <v>5.65</v>
      </c>
      <c r="L18" s="59" t="s">
        <v>24</v>
      </c>
      <c r="M18" s="59" t="s">
        <v>24</v>
      </c>
      <c r="N18" s="53">
        <v>5.95</v>
      </c>
      <c r="O18" s="55">
        <v>6</v>
      </c>
      <c r="P18" s="37">
        <v>41912</v>
      </c>
      <c r="R18" s="3"/>
    </row>
    <row r="19" spans="1:18" s="26" customFormat="1" ht="15" customHeight="1" x14ac:dyDescent="0.2">
      <c r="A19" s="45" t="s">
        <v>12</v>
      </c>
      <c r="B19" s="36" t="s">
        <v>7</v>
      </c>
      <c r="C19" s="46" t="s">
        <v>61</v>
      </c>
      <c r="D19" s="51">
        <v>289</v>
      </c>
      <c r="E19" s="51">
        <v>264</v>
      </c>
      <c r="F19" s="52">
        <v>4.37</v>
      </c>
      <c r="G19" s="53">
        <v>6.12</v>
      </c>
      <c r="H19" s="54">
        <v>84.9</v>
      </c>
      <c r="I19" s="53">
        <v>0.24</v>
      </c>
      <c r="J19" s="53">
        <v>0.27</v>
      </c>
      <c r="K19" s="53">
        <v>2.5299999999999998</v>
      </c>
      <c r="L19" s="53">
        <v>4.13</v>
      </c>
      <c r="M19" s="53">
        <v>99.91</v>
      </c>
      <c r="N19" s="53">
        <v>2.6</v>
      </c>
      <c r="O19" s="55">
        <v>5.0999999999999996</v>
      </c>
      <c r="P19" s="37">
        <v>42004</v>
      </c>
      <c r="R19" s="3"/>
    </row>
    <row r="20" spans="1:18" s="26" customFormat="1" ht="15" customHeight="1" x14ac:dyDescent="0.2">
      <c r="A20" s="45" t="s">
        <v>13</v>
      </c>
      <c r="B20" s="36" t="s">
        <v>7</v>
      </c>
      <c r="C20" s="46" t="s">
        <v>53</v>
      </c>
      <c r="D20" s="51">
        <v>988</v>
      </c>
      <c r="E20" s="51">
        <v>793</v>
      </c>
      <c r="F20" s="52">
        <v>3.4</v>
      </c>
      <c r="G20" s="56">
        <v>16.39</v>
      </c>
      <c r="H20" s="57">
        <v>89.16</v>
      </c>
      <c r="I20" s="53">
        <v>0.19</v>
      </c>
      <c r="J20" s="53">
        <v>0.24</v>
      </c>
      <c r="K20" s="53">
        <v>3.43</v>
      </c>
      <c r="L20" s="53">
        <v>4.18</v>
      </c>
      <c r="M20" s="53">
        <v>93.75</v>
      </c>
      <c r="N20" s="53">
        <v>3.55</v>
      </c>
      <c r="O20" s="55">
        <v>2.6</v>
      </c>
      <c r="P20" s="37">
        <v>42004</v>
      </c>
      <c r="R20" s="3"/>
    </row>
    <row r="21" spans="1:18" s="26" customFormat="1" ht="15" customHeight="1" x14ac:dyDescent="0.2">
      <c r="A21" s="45" t="s">
        <v>33</v>
      </c>
      <c r="B21" s="36" t="s">
        <v>84</v>
      </c>
      <c r="C21" s="46" t="s">
        <v>68</v>
      </c>
      <c r="D21" s="61">
        <v>950</v>
      </c>
      <c r="E21" s="61">
        <v>872</v>
      </c>
      <c r="F21" s="52">
        <v>4.0599999999999996</v>
      </c>
      <c r="G21" s="53">
        <v>5.81</v>
      </c>
      <c r="H21" s="54">
        <v>72.47</v>
      </c>
      <c r="I21" s="53">
        <v>0.78</v>
      </c>
      <c r="J21" s="53">
        <v>0.86</v>
      </c>
      <c r="K21" s="53">
        <v>4.96</v>
      </c>
      <c r="L21" s="62" t="s">
        <v>24</v>
      </c>
      <c r="M21" s="62" t="s">
        <v>24</v>
      </c>
      <c r="N21" s="53">
        <v>5.22</v>
      </c>
      <c r="O21" s="55"/>
      <c r="P21" s="43">
        <v>42277</v>
      </c>
      <c r="R21" s="3"/>
    </row>
    <row r="22" spans="1:18" ht="15" customHeight="1" x14ac:dyDescent="0.2">
      <c r="A22" s="45" t="s">
        <v>9</v>
      </c>
      <c r="B22" s="36" t="s">
        <v>26</v>
      </c>
      <c r="C22" s="46" t="s">
        <v>62</v>
      </c>
      <c r="D22" s="38">
        <v>453.8</v>
      </c>
      <c r="E22" s="38">
        <v>446.18</v>
      </c>
      <c r="F22" s="39">
        <v>4.22</v>
      </c>
      <c r="G22" s="40">
        <v>1.1200000000000001</v>
      </c>
      <c r="H22" s="41">
        <v>80.260000000000005</v>
      </c>
      <c r="I22" s="40">
        <v>0.57999999999999996</v>
      </c>
      <c r="J22" s="40">
        <v>0.57999999999999996</v>
      </c>
      <c r="K22" s="40">
        <v>4.72</v>
      </c>
      <c r="L22" s="42" t="s">
        <v>24</v>
      </c>
      <c r="M22" s="42" t="s">
        <v>24</v>
      </c>
      <c r="N22" s="40">
        <v>4.95</v>
      </c>
      <c r="O22" s="44"/>
      <c r="P22" s="43">
        <v>42277</v>
      </c>
    </row>
    <row r="23" spans="1:18" ht="15" customHeight="1" x14ac:dyDescent="0.2">
      <c r="A23" s="45" t="s">
        <v>10</v>
      </c>
      <c r="B23" s="36" t="s">
        <v>23</v>
      </c>
      <c r="C23" s="46" t="s">
        <v>57</v>
      </c>
      <c r="D23" s="51">
        <v>580</v>
      </c>
      <c r="E23" s="51">
        <v>518</v>
      </c>
      <c r="F23" s="52">
        <v>4.97</v>
      </c>
      <c r="G23" s="53">
        <v>8.7899999999999991</v>
      </c>
      <c r="H23" s="54">
        <v>80.67</v>
      </c>
      <c r="I23" s="53">
        <v>0.65</v>
      </c>
      <c r="J23" s="53">
        <v>0.71</v>
      </c>
      <c r="K23" s="53">
        <v>3.49</v>
      </c>
      <c r="L23" s="59" t="s">
        <v>24</v>
      </c>
      <c r="M23" s="59" t="s">
        <v>24</v>
      </c>
      <c r="N23" s="53">
        <v>3.64</v>
      </c>
      <c r="O23" s="55">
        <v>6</v>
      </c>
      <c r="P23" s="37">
        <v>42004</v>
      </c>
    </row>
    <row r="24" spans="1:18" ht="15" customHeight="1" x14ac:dyDescent="0.2">
      <c r="A24" s="31" t="s">
        <v>31</v>
      </c>
      <c r="B24" s="30"/>
      <c r="C24" s="30"/>
      <c r="D24" s="27">
        <f>SUM(D25:D34)</f>
        <v>18663.629999999997</v>
      </c>
      <c r="E24" s="27">
        <f>SUM(E25:E34)</f>
        <v>16529.28</v>
      </c>
      <c r="F24" s="17"/>
      <c r="G24" s="18"/>
      <c r="H24" s="19"/>
      <c r="I24" s="18"/>
      <c r="J24" s="18"/>
      <c r="K24" s="18"/>
      <c r="L24" s="18"/>
      <c r="M24" s="18"/>
      <c r="N24" s="18"/>
      <c r="O24" s="20"/>
      <c r="P24" s="21"/>
    </row>
    <row r="25" spans="1:18" ht="15" customHeight="1" x14ac:dyDescent="0.2">
      <c r="A25" s="45" t="s">
        <v>2</v>
      </c>
      <c r="B25" s="36" t="s">
        <v>22</v>
      </c>
      <c r="C25" s="46" t="s">
        <v>45</v>
      </c>
      <c r="D25" s="38">
        <v>6313</v>
      </c>
      <c r="E25" s="38">
        <v>4821</v>
      </c>
      <c r="F25" s="39">
        <v>6.03</v>
      </c>
      <c r="G25" s="40">
        <v>19.36</v>
      </c>
      <c r="H25" s="41">
        <v>77.17</v>
      </c>
      <c r="I25" s="40">
        <v>0.57999999999999996</v>
      </c>
      <c r="J25" s="40">
        <v>0.77</v>
      </c>
      <c r="K25" s="40">
        <v>4.42</v>
      </c>
      <c r="L25" s="42" t="s">
        <v>24</v>
      </c>
      <c r="M25" s="42" t="s">
        <v>24</v>
      </c>
      <c r="N25" s="40">
        <v>4.91</v>
      </c>
      <c r="O25" s="44"/>
      <c r="P25" s="43">
        <v>42185</v>
      </c>
    </row>
    <row r="26" spans="1:18" ht="15" customHeight="1" x14ac:dyDescent="0.2">
      <c r="A26" s="45" t="s">
        <v>27</v>
      </c>
      <c r="B26" s="36" t="s">
        <v>38</v>
      </c>
      <c r="C26" s="46" t="s">
        <v>64</v>
      </c>
      <c r="D26" s="60">
        <v>527.29999999999995</v>
      </c>
      <c r="E26" s="60">
        <v>519.20000000000005</v>
      </c>
      <c r="F26" s="52">
        <v>15.65</v>
      </c>
      <c r="G26" s="53">
        <v>0.15</v>
      </c>
      <c r="H26" s="54">
        <v>81.38</v>
      </c>
      <c r="I26" s="53">
        <v>0.48</v>
      </c>
      <c r="J26" s="53">
        <v>0.49</v>
      </c>
      <c r="K26" s="53">
        <v>3.8</v>
      </c>
      <c r="L26" s="59" t="s">
        <v>24</v>
      </c>
      <c r="M26" s="59" t="s">
        <v>24</v>
      </c>
      <c r="N26" s="53">
        <v>4.01</v>
      </c>
      <c r="O26" s="53">
        <v>5.46</v>
      </c>
      <c r="P26" s="37">
        <v>41912</v>
      </c>
    </row>
    <row r="27" spans="1:18" s="35" customFormat="1" ht="15" customHeight="1" x14ac:dyDescent="0.2">
      <c r="A27" s="45" t="s">
        <v>79</v>
      </c>
      <c r="B27" s="36" t="s">
        <v>25</v>
      </c>
      <c r="C27" s="46" t="s">
        <v>81</v>
      </c>
      <c r="D27" s="61">
        <v>373</v>
      </c>
      <c r="E27" s="61">
        <v>370</v>
      </c>
      <c r="F27" s="52">
        <v>4.1900000000000004</v>
      </c>
      <c r="G27" s="53">
        <v>0</v>
      </c>
      <c r="H27" s="54">
        <v>76.349999999999994</v>
      </c>
      <c r="I27" s="53">
        <v>0.6</v>
      </c>
      <c r="J27" s="53">
        <v>0.61</v>
      </c>
      <c r="K27" s="53">
        <v>6.42</v>
      </c>
      <c r="L27" s="59" t="s">
        <v>80</v>
      </c>
      <c r="M27" s="59" t="s">
        <v>80</v>
      </c>
      <c r="N27" s="53">
        <v>3.82</v>
      </c>
      <c r="O27" s="53"/>
      <c r="P27" s="37">
        <v>42004</v>
      </c>
    </row>
    <row r="28" spans="1:18" ht="15" customHeight="1" x14ac:dyDescent="0.2">
      <c r="A28" s="45" t="s">
        <v>11</v>
      </c>
      <c r="B28" s="36" t="s">
        <v>25</v>
      </c>
      <c r="C28" s="46" t="s">
        <v>60</v>
      </c>
      <c r="D28" s="51">
        <v>494</v>
      </c>
      <c r="E28" s="51">
        <v>436</v>
      </c>
      <c r="F28" s="52">
        <v>2.8</v>
      </c>
      <c r="G28" s="53">
        <v>6.65</v>
      </c>
      <c r="H28" s="54">
        <v>81.05</v>
      </c>
      <c r="I28" s="53">
        <v>0.33</v>
      </c>
      <c r="J28" s="53">
        <v>0.37</v>
      </c>
      <c r="K28" s="53">
        <v>5.54</v>
      </c>
      <c r="L28" s="53">
        <v>3.91</v>
      </c>
      <c r="M28" s="53">
        <v>95.93</v>
      </c>
      <c r="N28" s="53">
        <v>5.86</v>
      </c>
      <c r="O28" s="53">
        <v>9.49</v>
      </c>
      <c r="P28" s="37">
        <v>41912</v>
      </c>
    </row>
    <row r="29" spans="1:18" s="35" customFormat="1" ht="15" customHeight="1" x14ac:dyDescent="0.2">
      <c r="A29" s="45" t="s">
        <v>69</v>
      </c>
      <c r="B29" s="36" t="s">
        <v>70</v>
      </c>
      <c r="C29" s="46" t="s">
        <v>71</v>
      </c>
      <c r="D29" s="61">
        <v>313</v>
      </c>
      <c r="E29" s="61">
        <v>308</v>
      </c>
      <c r="F29" s="52">
        <v>7.22</v>
      </c>
      <c r="G29" s="53">
        <v>0</v>
      </c>
      <c r="H29" s="54">
        <v>72.14</v>
      </c>
      <c r="I29" s="53">
        <v>0.79</v>
      </c>
      <c r="J29" s="53">
        <v>0.8</v>
      </c>
      <c r="K29" s="53">
        <v>3.12</v>
      </c>
      <c r="L29" s="59" t="s">
        <v>24</v>
      </c>
      <c r="M29" s="59" t="s">
        <v>24</v>
      </c>
      <c r="N29" s="53">
        <v>3.22</v>
      </c>
      <c r="O29" s="53">
        <v>3.2</v>
      </c>
      <c r="P29" s="37">
        <v>42004</v>
      </c>
    </row>
    <row r="30" spans="1:18" ht="15" customHeight="1" x14ac:dyDescent="0.2">
      <c r="A30" s="7" t="s">
        <v>8</v>
      </c>
      <c r="B30" s="36" t="s">
        <v>86</v>
      </c>
      <c r="C30" s="46" t="s">
        <v>46</v>
      </c>
      <c r="D30" s="38">
        <v>5811</v>
      </c>
      <c r="E30" s="38">
        <v>5528</v>
      </c>
      <c r="F30" s="39">
        <v>6.65</v>
      </c>
      <c r="G30" s="40">
        <v>0.87</v>
      </c>
      <c r="H30" s="41">
        <v>79.08</v>
      </c>
      <c r="I30" s="40">
        <v>0.5</v>
      </c>
      <c r="J30" s="40">
        <v>0.51</v>
      </c>
      <c r="K30" s="40">
        <v>4.43</v>
      </c>
      <c r="L30" s="42" t="s">
        <v>24</v>
      </c>
      <c r="M30" s="42" t="s">
        <v>24</v>
      </c>
      <c r="N30" s="40">
        <v>4.6500000000000004</v>
      </c>
      <c r="O30" s="43">
        <v>42185</v>
      </c>
      <c r="P30" s="37">
        <v>42185</v>
      </c>
    </row>
    <row r="31" spans="1:18" ht="15" customHeight="1" x14ac:dyDescent="0.2">
      <c r="A31" s="45" t="s">
        <v>33</v>
      </c>
      <c r="B31" s="36" t="s">
        <v>25</v>
      </c>
      <c r="C31" s="46" t="s">
        <v>67</v>
      </c>
      <c r="D31" s="51">
        <v>1719</v>
      </c>
      <c r="E31" s="61">
        <v>1614</v>
      </c>
      <c r="F31" s="52">
        <v>3.4</v>
      </c>
      <c r="G31" s="53">
        <v>3.58</v>
      </c>
      <c r="H31" s="54">
        <v>69.39</v>
      </c>
      <c r="I31" s="53">
        <v>0.77</v>
      </c>
      <c r="J31" s="53">
        <v>0.84</v>
      </c>
      <c r="K31" s="53">
        <v>6.24</v>
      </c>
      <c r="L31" s="59" t="s">
        <v>24</v>
      </c>
      <c r="M31" s="59" t="s">
        <v>24</v>
      </c>
      <c r="N31" s="53">
        <v>6.68</v>
      </c>
      <c r="O31" s="53">
        <v>6.39</v>
      </c>
      <c r="P31" s="43">
        <v>42277</v>
      </c>
    </row>
    <row r="32" spans="1:18" s="34" customFormat="1" ht="15" customHeight="1" x14ac:dyDescent="0.2">
      <c r="A32" s="45" t="s">
        <v>89</v>
      </c>
      <c r="B32" s="36" t="s">
        <v>25</v>
      </c>
      <c r="C32" s="46" t="s">
        <v>40</v>
      </c>
      <c r="D32" s="51">
        <v>813</v>
      </c>
      <c r="E32" s="51">
        <v>694</v>
      </c>
      <c r="F32" s="52">
        <v>6.28</v>
      </c>
      <c r="G32" s="53">
        <v>12.66</v>
      </c>
      <c r="H32" s="54">
        <v>72.87</v>
      </c>
      <c r="I32" s="53">
        <v>0.57999999999999996</v>
      </c>
      <c r="J32" s="53">
        <v>0.69</v>
      </c>
      <c r="K32" s="53">
        <v>3.84</v>
      </c>
      <c r="L32" s="59" t="s">
        <v>24</v>
      </c>
      <c r="M32" s="59" t="s">
        <v>24</v>
      </c>
      <c r="N32" s="53">
        <v>3.8</v>
      </c>
      <c r="O32" s="53">
        <v>4.66</v>
      </c>
      <c r="P32" s="37">
        <v>42004</v>
      </c>
    </row>
    <row r="33" spans="1:16" ht="15" customHeight="1" x14ac:dyDescent="0.2">
      <c r="A33" s="45" t="s">
        <v>9</v>
      </c>
      <c r="B33" s="36" t="s">
        <v>25</v>
      </c>
      <c r="C33" s="46" t="s">
        <v>49</v>
      </c>
      <c r="D33" s="74">
        <v>1797.33</v>
      </c>
      <c r="E33" s="38">
        <v>1757.08</v>
      </c>
      <c r="F33" s="39">
        <v>4.62</v>
      </c>
      <c r="G33" s="40">
        <v>0</v>
      </c>
      <c r="H33" s="41">
        <v>76.400000000000006</v>
      </c>
      <c r="I33" s="40">
        <v>0.61</v>
      </c>
      <c r="J33" s="40">
        <v>0.62</v>
      </c>
      <c r="K33" s="40">
        <v>6.46</v>
      </c>
      <c r="L33" s="42" t="s">
        <v>24</v>
      </c>
      <c r="M33" s="42" t="s">
        <v>24</v>
      </c>
      <c r="N33" s="40">
        <v>6.91</v>
      </c>
      <c r="O33" s="40">
        <v>5.68</v>
      </c>
      <c r="P33" s="43">
        <v>42277</v>
      </c>
    </row>
    <row r="34" spans="1:16" ht="15" customHeight="1" x14ac:dyDescent="0.2">
      <c r="A34" s="63" t="s">
        <v>10</v>
      </c>
      <c r="B34" s="64" t="s">
        <v>15</v>
      </c>
      <c r="C34" s="46" t="s">
        <v>59</v>
      </c>
      <c r="D34" s="72">
        <v>503</v>
      </c>
      <c r="E34" s="65">
        <v>482</v>
      </c>
      <c r="F34" s="66">
        <v>5.56</v>
      </c>
      <c r="G34" s="67">
        <v>0</v>
      </c>
      <c r="H34" s="68">
        <v>71.39</v>
      </c>
      <c r="I34" s="67">
        <v>0.69</v>
      </c>
      <c r="J34" s="67">
        <v>0.71</v>
      </c>
      <c r="K34" s="67">
        <v>5.69</v>
      </c>
      <c r="L34" s="69" t="s">
        <v>24</v>
      </c>
      <c r="M34" s="69" t="s">
        <v>24</v>
      </c>
      <c r="N34" s="67">
        <v>6</v>
      </c>
      <c r="O34" s="67">
        <v>7.74</v>
      </c>
      <c r="P34" s="70">
        <v>42004</v>
      </c>
    </row>
    <row r="35" spans="1:16" ht="15" customHeight="1" x14ac:dyDescent="0.2">
      <c r="A35" s="31" t="s">
        <v>85</v>
      </c>
      <c r="B35" s="30"/>
      <c r="C35" s="30"/>
      <c r="D35" s="73">
        <f>D4+D14+D24</f>
        <v>35374.53</v>
      </c>
      <c r="E35" s="27">
        <f>E4+E14+E24</f>
        <v>31377.26</v>
      </c>
      <c r="F35" s="17"/>
      <c r="G35" s="18"/>
      <c r="H35" s="19"/>
      <c r="I35" s="18"/>
      <c r="J35" s="18"/>
      <c r="K35" s="18"/>
      <c r="L35" s="18"/>
      <c r="M35" s="18"/>
      <c r="N35" s="18"/>
      <c r="O35" s="20"/>
      <c r="P35" s="21"/>
    </row>
    <row r="36" spans="1:16" ht="19.5" customHeight="1" x14ac:dyDescent="0.2">
      <c r="D36" s="28"/>
      <c r="E36" s="28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6" ht="12.75" customHeight="1" x14ac:dyDescent="0.2">
      <c r="A37" s="3" t="s">
        <v>87</v>
      </c>
      <c r="D37" s="28"/>
      <c r="E37" s="28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6" x14ac:dyDescent="0.2">
      <c r="A38" s="29" t="s">
        <v>39</v>
      </c>
      <c r="I38" s="6"/>
      <c r="J38" s="6"/>
    </row>
    <row r="39" spans="1:16" x14ac:dyDescent="0.2">
      <c r="A39" s="29" t="s">
        <v>82</v>
      </c>
      <c r="I39" s="6"/>
      <c r="J39" s="6"/>
    </row>
    <row r="40" spans="1:16" s="4" customFormat="1" ht="16.5" customHeight="1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 ht="21.75" customHeight="1" x14ac:dyDescent="0.2">
      <c r="A41" s="75"/>
      <c r="B41" s="76"/>
      <c r="C41" s="76"/>
      <c r="D41" s="76"/>
      <c r="E41" s="76"/>
      <c r="F41" s="76"/>
      <c r="G41" s="76"/>
      <c r="H41" s="76"/>
      <c r="I41" s="76"/>
      <c r="J41" s="76"/>
      <c r="K41" s="33"/>
      <c r="L41" s="33"/>
      <c r="M41" s="33"/>
      <c r="N41" s="33"/>
      <c r="O41" s="33"/>
      <c r="P41" s="33"/>
    </row>
  </sheetData>
  <mergeCells count="1">
    <mergeCell ref="A41:J4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alignWithMargins="0">
    <oddHeader>&amp;CKGAST Konferenz der Geschäftsführer von Anlagestiftungen</oddHeader>
    <oddFooter>&amp;R&amp;8Oktober 2015 UF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Schweiz (inkl. WW)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Hunziker</dc:creator>
  <cp:lastModifiedBy>Stokanic, Vuk</cp:lastModifiedBy>
  <cp:lastPrinted>2015-10-27T16:58:05Z</cp:lastPrinted>
  <dcterms:created xsi:type="dcterms:W3CDTF">2005-02-21T09:06:51Z</dcterms:created>
  <dcterms:modified xsi:type="dcterms:W3CDTF">2015-12-01T13:42:41Z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Chart_Format">
    <vt:lpwstr>1</vt:lpwstr>
  </property>
  <property fmtid="{D5CDD505-2E9C-101B-9397-08002B2CF9AE}" pid="18" name="_NewReviewCycle">
    <vt:lpwstr/>
  </property>
  <property fmtid="{D5CDD505-2E9C-101B-9397-08002B2CF9AE}" pid="19" name="UpgradeColorScheme">
    <vt:lpwstr>No</vt:lpwstr>
  </property>
  <property fmtid="{D5CDD505-2E9C-101B-9397-08002B2CF9AE}" pid="20" name="ShowGridlines">
    <vt:lpwstr>-1</vt:lpwstr>
  </property>
  <property fmtid="{D5CDD505-2E9C-101B-9397-08002B2CF9AE}" pid="21" name="ShowYAxis">
    <vt:lpwstr>0</vt:lpwstr>
  </property>
  <property fmtid="{D5CDD505-2E9C-101B-9397-08002B2CF9AE}" pid="22" name="UseStackWhiteBorder">
    <vt:lpwstr>-1</vt:lpwstr>
  </property>
  <property fmtid="{D5CDD505-2E9C-101B-9397-08002B2CF9AE}" pid="23" name="UseDashStyle">
    <vt:lpwstr>0</vt:lpwstr>
  </property>
</Properties>
</file>