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5" yWindow="-15" windowWidth="28470" windowHeight="7425" tabRatio="729"/>
  </bookViews>
  <sheets>
    <sheet name="Schweiz (inkl. WW)" sheetId="8" r:id="rId1"/>
  </sheets>
  <calcPr calcId="145621"/>
</workbook>
</file>

<file path=xl/calcChain.xml><?xml version="1.0" encoding="utf-8"?>
<calcChain xmlns="http://schemas.openxmlformats.org/spreadsheetml/2006/main">
  <c r="D4" i="8" l="1"/>
  <c r="E4" i="8"/>
  <c r="D28" i="8"/>
  <c r="D17" i="8"/>
  <c r="E28" i="8"/>
  <c r="E17" i="8"/>
  <c r="D39" i="8" l="1"/>
  <c r="E39" i="8"/>
</calcChain>
</file>

<file path=xl/sharedStrings.xml><?xml version="1.0" encoding="utf-8"?>
<sst xmlns="http://schemas.openxmlformats.org/spreadsheetml/2006/main" count="156" uniqueCount="95">
  <si>
    <t>Anlagestiftung</t>
  </si>
  <si>
    <t>Anlagegruppe</t>
  </si>
  <si>
    <t>Credit Suisse Anlagestiftung</t>
  </si>
  <si>
    <t>Casareal</t>
  </si>
  <si>
    <t>Avadis Anlagestiftung</t>
  </si>
  <si>
    <t>Geschäft</t>
  </si>
  <si>
    <t>Wohnen</t>
  </si>
  <si>
    <t>Proreal</t>
  </si>
  <si>
    <t>Swisscanto Anlagestiftung</t>
  </si>
  <si>
    <t>UBS Anlagestiftung</t>
  </si>
  <si>
    <t>Zürich Anlagestiftung</t>
  </si>
  <si>
    <t>Anlagestiftung Pensimo</t>
  </si>
  <si>
    <t>Anlagestiftung Turidomus</t>
  </si>
  <si>
    <t>Wohnen Schweiz</t>
  </si>
  <si>
    <t>Traditionell Schweiz</t>
  </si>
  <si>
    <t>Betriebsgewinnmarge (EBIT-Marge)</t>
  </si>
  <si>
    <t>Eigenkapitalrendite (Return on Equity)</t>
  </si>
  <si>
    <t>Ausschüttungsquote</t>
  </si>
  <si>
    <t>Ausschüttungsrendite</t>
  </si>
  <si>
    <t>ASSETIMMO Immobilien-Anlagestiftung</t>
  </si>
  <si>
    <t>Anlagerendite KGAST</t>
  </si>
  <si>
    <t>Geschäft Schweiz</t>
  </si>
  <si>
    <t>1)</t>
  </si>
  <si>
    <t>Immobilien Schweiz</t>
  </si>
  <si>
    <t>Kommerzielle Immobilien Schweiz</t>
  </si>
  <si>
    <t>ECOREAL Anlagestiftung</t>
  </si>
  <si>
    <t>Immobilien Schweiz: Wohnen</t>
  </si>
  <si>
    <t>Immobilien Schweiz: Geschäftsliegenschaften</t>
  </si>
  <si>
    <t>Immobilien Schweiz: Gemischt</t>
  </si>
  <si>
    <t>Gesamtvermögen in Mio. CHF</t>
  </si>
  <si>
    <t>Anlagestiftung Swiss Life</t>
  </si>
  <si>
    <t>Wohnimmobilien Schweiz</t>
  </si>
  <si>
    <t>HIG Immobilien Anlage Stiftung</t>
  </si>
  <si>
    <t>Per Jahresabschluss…</t>
  </si>
  <si>
    <t>Patrimonium Anlagestiftung</t>
  </si>
  <si>
    <t xml:space="preserve">SUISSECORE Plus </t>
  </si>
  <si>
    <r>
      <t>1)</t>
    </r>
    <r>
      <rPr>
        <sz val="8"/>
        <rFont val="Arial"/>
        <family val="2"/>
      </rPr>
      <t xml:space="preserve"> Die Erträge dieser Anlagegruppen werden thesaurierend zum Vermögen geschlagen</t>
    </r>
  </si>
  <si>
    <t>Tellco</t>
  </si>
  <si>
    <t>Fremdfinanzierungs-quote</t>
  </si>
  <si>
    <t>Nettovermögen in Mio. CHF</t>
  </si>
  <si>
    <t>Immobilien Schweiz Wohnen</t>
  </si>
  <si>
    <t>Immobilien Schweiz Geschäft</t>
  </si>
  <si>
    <t>CSA Switzerland</t>
  </si>
  <si>
    <t>SWISSCANTO</t>
  </si>
  <si>
    <t>TURIDOMUS Casareal</t>
  </si>
  <si>
    <t>AVADIS Wohnen</t>
  </si>
  <si>
    <t>UBS IS</t>
  </si>
  <si>
    <t>ASSETIMMO Wohnen</t>
  </si>
  <si>
    <t>PENSIMO Casareal</t>
  </si>
  <si>
    <t>ZURICH Wohnen</t>
  </si>
  <si>
    <t>TURIDOMUS Proreal</t>
  </si>
  <si>
    <t>HIG</t>
  </si>
  <si>
    <t>ASSETIMMO Geschäft</t>
  </si>
  <si>
    <t>CSA Commercial</t>
  </si>
  <si>
    <t>ZURICH Geschäft</t>
  </si>
  <si>
    <t>CSA Dynamic</t>
  </si>
  <si>
    <t>ZURICH Traditionell</t>
  </si>
  <si>
    <t>PENSIMO Proreal</t>
  </si>
  <si>
    <t>UBS KIS</t>
  </si>
  <si>
    <t>PATRIMONIUM Wohnimmobilien</t>
  </si>
  <si>
    <t>ECOREAL SUISSECORE Plus</t>
  </si>
  <si>
    <t>ECOREAL SUISSESELECT</t>
  </si>
  <si>
    <t>AVADIS Geschäft</t>
  </si>
  <si>
    <t>SWISS LIFE Immobilien</t>
  </si>
  <si>
    <t>SWISS LIFE Geschäftsimmobilien</t>
  </si>
  <si>
    <t>SARASIN ANLAGESTIFTUNG</t>
  </si>
  <si>
    <t>Nachhaltig Immoiblien Schweiz</t>
  </si>
  <si>
    <t>SARASIN</t>
  </si>
  <si>
    <r>
      <t>Betriebsaufwandquote (TER</t>
    </r>
    <r>
      <rPr>
        <vertAlign val="subscript"/>
        <sz val="10"/>
        <rFont val="Arial"/>
        <family val="2"/>
      </rPr>
      <t xml:space="preserve">ISA </t>
    </r>
    <r>
      <rPr>
        <sz val="10"/>
        <rFont val="Arial"/>
        <family val="2"/>
      </rPr>
      <t>(NAV))</t>
    </r>
  </si>
  <si>
    <r>
      <t>Betriebsaufwandquote (TER</t>
    </r>
    <r>
      <rPr>
        <vertAlign val="subscript"/>
        <sz val="10"/>
        <rFont val="Arial"/>
        <family val="2"/>
      </rPr>
      <t xml:space="preserve">ISA </t>
    </r>
    <r>
      <rPr>
        <sz val="10"/>
        <rFont val="Arial"/>
        <family val="2"/>
      </rPr>
      <t>(GAV))</t>
    </r>
  </si>
  <si>
    <t>CSA Real Estate Switzerland Commercial</t>
  </si>
  <si>
    <t>CH-Classico</t>
  </si>
  <si>
    <t xml:space="preserve">Adimora </t>
  </si>
  <si>
    <t>Omega</t>
  </si>
  <si>
    <t>ADIMORA Omega</t>
  </si>
  <si>
    <t>Helvetia Anlagestiftung</t>
  </si>
  <si>
    <t>HELVETIA</t>
  </si>
  <si>
    <r>
      <t>2)</t>
    </r>
    <r>
      <rPr>
        <sz val="8"/>
        <rFont val="Arial"/>
        <family val="2"/>
      </rPr>
      <t xml:space="preserve"> Infolge der Portfolioaufbauphase werden aktuell noch keine Ausschüttungen vorgenommen. </t>
    </r>
  </si>
  <si>
    <t xml:space="preserve">SUISSESELECT </t>
  </si>
  <si>
    <t>Geschäftsimmobilien Schweiz</t>
  </si>
  <si>
    <t>Immobilien Schweiz *</t>
  </si>
  <si>
    <r>
      <t xml:space="preserve">* </t>
    </r>
    <r>
      <rPr>
        <sz val="8"/>
        <rFont val="Arial"/>
        <family val="2"/>
      </rPr>
      <t>Diese Anlagegruppe besteht aus mehreren Anspruchsklassen. Obenstehend sind  konsolidierte Zahlen (alle Anspruchsklassen) und  Kennzahlen der grössten Anspruchsklasse (Anlagerendite, TER</t>
    </r>
    <r>
      <rPr>
        <vertAlign val="subscript"/>
        <sz val="8"/>
        <rFont val="Arial"/>
        <family val="2"/>
      </rPr>
      <t>ISA</t>
    </r>
    <r>
      <rPr>
        <sz val="8"/>
        <rFont val="Arial"/>
        <family val="2"/>
      </rPr>
      <t>(NAV)) aufgeführt.</t>
    </r>
  </si>
  <si>
    <t>CSA Real Estate Switzerland Residential</t>
  </si>
  <si>
    <t>Tellco Anlagestiftung</t>
  </si>
  <si>
    <t>IST</t>
  </si>
  <si>
    <t>Gesundheitsimmobilien Schweiz</t>
  </si>
  <si>
    <t>Mietausfallquote</t>
  </si>
  <si>
    <t>Immobilien Romandie</t>
  </si>
  <si>
    <t>Rendite des investierten Kapitals (ROIC)</t>
  </si>
  <si>
    <t>Immobilien Schweiz Fokus</t>
  </si>
  <si>
    <t>Greenbrix Housing</t>
  </si>
  <si>
    <t>Greenbrix Anlagestiftung</t>
  </si>
  <si>
    <t>Total (32)</t>
  </si>
  <si>
    <t>Kennzahlen Anlagestiftungen mit Schweizer Immobilien-Anlagegruppen - 2018 (Basis Jahresabschlüsse)</t>
  </si>
  <si>
    <t>CSA Real Estate Switzerland A-Klasse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</si>
</sst>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;@"/>
  </numFmts>
  <fonts count="3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vertAlign val="subscript"/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4"/>
      <color indexed="9"/>
      <name val="Arial"/>
      <family val="2"/>
    </font>
    <font>
      <b/>
      <sz val="14"/>
      <color indexed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color rgb="FF000000"/>
      <name val="Arial"/>
      <family val="2"/>
    </font>
    <font>
      <sz val="10.5"/>
      <color rgb="FF9C6500"/>
      <name val="Frutiger 45 Light"/>
      <family val="2"/>
    </font>
    <font>
      <sz val="10"/>
      <name val="Arial"/>
      <family val="2"/>
    </font>
    <font>
      <b/>
      <sz val="18"/>
      <color theme="3"/>
      <name val="UBSHeadline"/>
      <family val="2"/>
      <scheme val="major"/>
    </font>
    <font>
      <b/>
      <sz val="15"/>
      <color theme="3"/>
      <name val="Frutiger 45 Light"/>
      <family val="2"/>
    </font>
    <font>
      <b/>
      <sz val="13"/>
      <color theme="3"/>
      <name val="Frutiger 45 Light"/>
      <family val="2"/>
    </font>
    <font>
      <b/>
      <sz val="11"/>
      <color theme="3"/>
      <name val="Frutiger 45 Light"/>
      <family val="2"/>
    </font>
    <font>
      <sz val="10.5"/>
      <color rgb="FF006100"/>
      <name val="Frutiger 45 Light"/>
      <family val="2"/>
    </font>
    <font>
      <sz val="10.5"/>
      <color rgb="FF9C0006"/>
      <name val="Frutiger 45 Light"/>
      <family val="2"/>
    </font>
    <font>
      <sz val="10.5"/>
      <color rgb="FF3F3F76"/>
      <name val="Frutiger 45 Light"/>
      <family val="2"/>
    </font>
    <font>
      <b/>
      <sz val="10.5"/>
      <color rgb="FF3F3F3F"/>
      <name val="Frutiger 45 Light"/>
      <family val="2"/>
    </font>
    <font>
      <b/>
      <sz val="10.5"/>
      <color rgb="FFFA7D00"/>
      <name val="Frutiger 45 Light"/>
      <family val="2"/>
    </font>
    <font>
      <sz val="10.5"/>
      <color rgb="FFFA7D00"/>
      <name val="Frutiger 45 Light"/>
      <family val="2"/>
    </font>
    <font>
      <b/>
      <sz val="10.5"/>
      <color theme="0"/>
      <name val="Frutiger 45 Light"/>
      <family val="2"/>
    </font>
    <font>
      <sz val="10.5"/>
      <color rgb="FFFF0000"/>
      <name val="Frutiger 45 Light"/>
      <family val="2"/>
    </font>
    <font>
      <i/>
      <sz val="10.5"/>
      <color rgb="FF7F7F7F"/>
      <name val="Frutiger 45 Light"/>
      <family val="2"/>
    </font>
    <font>
      <b/>
      <sz val="10.5"/>
      <color theme="1"/>
      <name val="Frutiger 45 Light"/>
      <family val="2"/>
    </font>
    <font>
      <vertAlign val="subscript"/>
      <sz val="8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i/>
      <vertAlign val="superscript"/>
      <sz val="10"/>
      <name val="Arial"/>
      <family val="2"/>
    </font>
    <font>
      <vertAlign val="superscript"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9">
    <xf numFmtId="0" fontId="0" fillId="0" borderId="0"/>
    <xf numFmtId="0" fontId="15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14" applyNumberFormat="0" applyAlignment="0" applyProtection="0"/>
    <xf numFmtId="0" fontId="24" fillId="7" borderId="15" applyNumberFormat="0" applyAlignment="0" applyProtection="0"/>
    <xf numFmtId="0" fontId="25" fillId="7" borderId="14" applyNumberFormat="0" applyAlignment="0" applyProtection="0"/>
    <xf numFmtId="0" fontId="26" fillId="0" borderId="16" applyNumberFormat="0" applyFill="0" applyAlignment="0" applyProtection="0"/>
    <xf numFmtId="0" fontId="27" fillId="8" borderId="17" applyNumberFormat="0" applyAlignment="0" applyProtection="0"/>
    <xf numFmtId="0" fontId="28" fillId="0" borderId="0" applyNumberFormat="0" applyFill="0" applyBorder="0" applyAlignment="0" applyProtection="0"/>
    <xf numFmtId="0" fontId="16" fillId="9" borderId="18" applyNumberFormat="0" applyFont="0" applyAlignment="0" applyProtection="0"/>
    <xf numFmtId="0" fontId="29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1" fillId="0" borderId="0"/>
  </cellStyleXfs>
  <cellXfs count="81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2" fontId="1" fillId="0" borderId="0" xfId="0" applyNumberFormat="1" applyFont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center" textRotation="90" wrapText="1"/>
    </xf>
    <xf numFmtId="164" fontId="1" fillId="0" borderId="2" xfId="0" applyNumberFormat="1" applyFont="1" applyFill="1" applyBorder="1" applyAlignment="1">
      <alignment horizontal="center" textRotation="90" wrapText="1"/>
    </xf>
    <xf numFmtId="0" fontId="1" fillId="0" borderId="2" xfId="0" applyFont="1" applyFill="1" applyBorder="1" applyAlignment="1">
      <alignment horizontal="center" textRotation="90" wrapText="1"/>
    </xf>
    <xf numFmtId="0" fontId="1" fillId="0" borderId="2" xfId="0" applyFont="1" applyBorder="1" applyAlignment="1">
      <alignment horizontal="center" textRotation="90" wrapText="1"/>
    </xf>
    <xf numFmtId="164" fontId="7" fillId="2" borderId="1" xfId="0" applyNumberFormat="1" applyFont="1" applyFill="1" applyBorder="1" applyAlignment="1">
      <alignment horizontal="center" textRotation="90" wrapText="1"/>
    </xf>
    <xf numFmtId="0" fontId="7" fillId="2" borderId="3" xfId="0" applyFont="1" applyFill="1" applyBorder="1" applyAlignment="1">
      <alignment horizontal="center" textRotation="90" wrapText="1"/>
    </xf>
    <xf numFmtId="0" fontId="7" fillId="2" borderId="1" xfId="0" applyFont="1" applyFill="1" applyBorder="1" applyAlignment="1">
      <alignment horizontal="center" textRotation="90" wrapText="1"/>
    </xf>
    <xf numFmtId="0" fontId="8" fillId="2" borderId="1" xfId="0" applyFont="1" applyFill="1" applyBorder="1" applyAlignment="1">
      <alignment horizontal="left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1" fillId="0" borderId="5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9" fillId="2" borderId="0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2" fontId="1" fillId="0" borderId="4" xfId="0" applyNumberFormat="1" applyFont="1" applyFill="1" applyBorder="1" applyAlignment="1">
      <alignment horizontal="right" vertical="center" wrapText="1"/>
    </xf>
    <xf numFmtId="2" fontId="1" fillId="0" borderId="1" xfId="0" applyNumberFormat="1" applyFont="1" applyFill="1" applyBorder="1" applyAlignment="1">
      <alignment horizontal="right" vertical="center" wrapText="1"/>
    </xf>
    <xf numFmtId="2" fontId="1" fillId="0" borderId="3" xfId="0" applyNumberFormat="1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center" wrapText="1"/>
    </xf>
    <xf numFmtId="49" fontId="14" fillId="0" borderId="0" xfId="0" applyNumberFormat="1" applyFont="1" applyFill="1" applyAlignment="1">
      <alignment vertical="top" wrapText="1"/>
    </xf>
    <xf numFmtId="3" fontId="8" fillId="2" borderId="1" xfId="0" applyNumberFormat="1" applyFont="1" applyFill="1" applyBorder="1" applyAlignment="1">
      <alignment horizontal="right" vertical="center"/>
    </xf>
    <xf numFmtId="1" fontId="1" fillId="0" borderId="4" xfId="0" applyNumberFormat="1" applyFont="1" applyFill="1" applyBorder="1" applyAlignment="1">
      <alignment horizontal="right" vertical="center" wrapText="1"/>
    </xf>
    <xf numFmtId="1" fontId="1" fillId="0" borderId="1" xfId="0" applyNumberFormat="1" applyFont="1" applyFill="1" applyBorder="1" applyAlignment="1">
      <alignment horizontal="right" vertical="center" wrapText="1"/>
    </xf>
    <xf numFmtId="0" fontId="32" fillId="0" borderId="0" xfId="0" applyFont="1" applyFill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2" fillId="0" borderId="1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 wrapText="1"/>
    </xf>
    <xf numFmtId="3" fontId="32" fillId="0" borderId="1" xfId="0" applyNumberFormat="1" applyFont="1" applyFill="1" applyBorder="1" applyAlignment="1">
      <alignment horizontal="right" vertical="center" wrapText="1"/>
    </xf>
    <xf numFmtId="2" fontId="32" fillId="0" borderId="4" xfId="0" applyNumberFormat="1" applyFont="1" applyFill="1" applyBorder="1" applyAlignment="1">
      <alignment horizontal="right" vertical="center" wrapText="1"/>
    </xf>
    <xf numFmtId="2" fontId="32" fillId="0" borderId="1" xfId="0" applyNumberFormat="1" applyFont="1" applyFill="1" applyBorder="1" applyAlignment="1">
      <alignment horizontal="right" vertical="center" wrapText="1"/>
    </xf>
    <xf numFmtId="2" fontId="32" fillId="0" borderId="3" xfId="0" applyNumberFormat="1" applyFont="1" applyFill="1" applyBorder="1" applyAlignment="1">
      <alignment horizontal="right" vertical="center" wrapText="1"/>
    </xf>
    <xf numFmtId="164" fontId="32" fillId="0" borderId="1" xfId="0" applyNumberFormat="1" applyFont="1" applyFill="1" applyBorder="1" applyAlignment="1">
      <alignment horizontal="right" vertical="center" wrapText="1"/>
    </xf>
    <xf numFmtId="165" fontId="32" fillId="0" borderId="1" xfId="0" applyNumberFormat="1" applyFont="1" applyFill="1" applyBorder="1" applyAlignment="1">
      <alignment horizontal="right" vertical="center" wrapText="1"/>
    </xf>
    <xf numFmtId="49" fontId="33" fillId="0" borderId="0" xfId="0" applyNumberFormat="1" applyFont="1" applyFill="1" applyAlignment="1">
      <alignment vertical="top" wrapText="1"/>
    </xf>
    <xf numFmtId="2" fontId="32" fillId="0" borderId="1" xfId="0" quotePrefix="1" applyNumberFormat="1" applyFont="1" applyFill="1" applyBorder="1" applyAlignment="1">
      <alignment horizontal="right" vertical="center" wrapText="1"/>
    </xf>
    <xf numFmtId="2" fontId="32" fillId="0" borderId="3" xfId="0" quotePrefix="1" applyNumberFormat="1" applyFont="1" applyFill="1" applyBorder="1" applyAlignment="1">
      <alignment horizontal="right" vertical="center" wrapText="1"/>
    </xf>
    <xf numFmtId="2" fontId="34" fillId="0" borderId="1" xfId="0" quotePrefix="1" applyNumberFormat="1" applyFont="1" applyFill="1" applyBorder="1" applyAlignment="1">
      <alignment horizontal="right" vertical="center" wrapText="1"/>
    </xf>
    <xf numFmtId="0" fontId="32" fillId="0" borderId="0" xfId="0" applyFont="1"/>
    <xf numFmtId="164" fontId="32" fillId="0" borderId="10" xfId="0" applyNumberFormat="1" applyFont="1" applyFill="1" applyBorder="1" applyAlignment="1">
      <alignment horizontal="right" vertical="center" wrapText="1"/>
    </xf>
    <xf numFmtId="0" fontId="32" fillId="0" borderId="4" xfId="0" applyFont="1" applyFill="1" applyBorder="1" applyAlignment="1">
      <alignment horizontal="left" vertical="center" wrapText="1"/>
    </xf>
    <xf numFmtId="1" fontId="32" fillId="0" borderId="1" xfId="0" applyNumberFormat="1" applyFont="1" applyFill="1" applyBorder="1" applyAlignment="1">
      <alignment horizontal="right" vertical="center" wrapText="1"/>
    </xf>
    <xf numFmtId="0" fontId="32" fillId="0" borderId="1" xfId="0" applyFont="1" applyFill="1" applyBorder="1" applyAlignment="1">
      <alignment horizontal="right" vertical="center" wrapText="1"/>
    </xf>
    <xf numFmtId="2" fontId="34" fillId="0" borderId="1" xfId="0" applyNumberFormat="1" applyFont="1" applyFill="1" applyBorder="1" applyAlignment="1">
      <alignment horizontal="right" vertical="center" wrapText="1"/>
    </xf>
    <xf numFmtId="0" fontId="32" fillId="0" borderId="6" xfId="0" applyFont="1" applyFill="1" applyBorder="1" applyAlignment="1">
      <alignment horizontal="left" vertical="center" wrapText="1"/>
    </xf>
    <xf numFmtId="0" fontId="32" fillId="0" borderId="7" xfId="0" applyFont="1" applyFill="1" applyBorder="1" applyAlignment="1">
      <alignment horizontal="left" vertical="center" wrapText="1"/>
    </xf>
    <xf numFmtId="3" fontId="32" fillId="0" borderId="6" xfId="0" applyNumberFormat="1" applyFont="1" applyFill="1" applyBorder="1" applyAlignment="1">
      <alignment horizontal="right" vertical="center"/>
    </xf>
    <xf numFmtId="3" fontId="32" fillId="0" borderId="6" xfId="0" applyNumberFormat="1" applyFont="1" applyFill="1" applyBorder="1" applyAlignment="1">
      <alignment horizontal="right" vertical="center" wrapText="1"/>
    </xf>
    <xf numFmtId="2" fontId="32" fillId="0" borderId="8" xfId="0" applyNumberFormat="1" applyFont="1" applyFill="1" applyBorder="1" applyAlignment="1">
      <alignment horizontal="right" vertical="center" wrapText="1"/>
    </xf>
    <xf numFmtId="2" fontId="32" fillId="0" borderId="6" xfId="0" applyNumberFormat="1" applyFont="1" applyFill="1" applyBorder="1" applyAlignment="1">
      <alignment horizontal="right" vertical="center" wrapText="1"/>
    </xf>
    <xf numFmtId="2" fontId="32" fillId="0" borderId="9" xfId="0" applyNumberFormat="1" applyFont="1" applyFill="1" applyBorder="1" applyAlignment="1">
      <alignment horizontal="right" vertical="center" wrapText="1"/>
    </xf>
    <xf numFmtId="2" fontId="34" fillId="0" borderId="6" xfId="0" quotePrefix="1" applyNumberFormat="1" applyFont="1" applyFill="1" applyBorder="1" applyAlignment="1">
      <alignment horizontal="right" vertical="center" wrapText="1"/>
    </xf>
    <xf numFmtId="165" fontId="32" fillId="0" borderId="6" xfId="0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2" fontId="35" fillId="0" borderId="1" xfId="0" quotePrefix="1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0" borderId="0" xfId="0" applyNumberFormat="1" applyFont="1" applyFill="1" applyAlignment="1">
      <alignment vertical="top" wrapText="1"/>
    </xf>
  </cellXfs>
  <cellStyles count="19">
    <cellStyle name="Bad" xfId="8" builtinId="27" hidden="1"/>
    <cellStyle name="Calculation" xfId="11" builtinId="22" hidden="1"/>
    <cellStyle name="Check Cell" xfId="13" builtinId="23" hidden="1"/>
    <cellStyle name="Explanatory Text" xfId="16" builtinId="53" hidden="1"/>
    <cellStyle name="Good" xfId="7" builtinId="26" hidden="1"/>
    <cellStyle name="Heading 1" xfId="3" builtinId="16" hidden="1"/>
    <cellStyle name="Heading 2" xfId="4" builtinId="17" hidden="1"/>
    <cellStyle name="Heading 3" xfId="5" builtinId="18" hidden="1"/>
    <cellStyle name="Heading 4" xfId="6" builtinId="19" hidden="1"/>
    <cellStyle name="Input" xfId="9" builtinId="20" hidden="1"/>
    <cellStyle name="Linked Cell" xfId="12" builtinId="24" hidden="1"/>
    <cellStyle name="Neutral" xfId="1" builtinId="28" hidden="1"/>
    <cellStyle name="Normal" xfId="0" builtinId="0"/>
    <cellStyle name="Normal 2" xfId="18"/>
    <cellStyle name="Note" xfId="15" builtinId="10" hidden="1"/>
    <cellStyle name="Output" xfId="10" builtinId="21" hidden="1"/>
    <cellStyle name="Title" xfId="2" builtinId="15" hidden="1"/>
    <cellStyle name="Total" xfId="17" builtinId="25" hidden="1"/>
    <cellStyle name="Warning Text" xfId="14" builtinId="11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PresXpress_OnScreen_Theme">
  <a:themeElements>
    <a:clrScheme name="UBS Colorset">
      <a:dk1>
        <a:sysClr val="windowText" lastClr="000000"/>
      </a:dk1>
      <a:lt1>
        <a:sysClr val="window" lastClr="FFFFFF"/>
      </a:lt1>
      <a:dk2>
        <a:srgbClr val="E60000"/>
      </a:dk2>
      <a:lt2>
        <a:srgbClr val="FFFFFF"/>
      </a:lt2>
      <a:accent1>
        <a:srgbClr val="3692CA"/>
      </a:accent1>
      <a:accent2>
        <a:srgbClr val="C09979"/>
      </a:accent2>
      <a:accent3>
        <a:srgbClr val="4D3C2F"/>
      </a:accent3>
      <a:accent4>
        <a:srgbClr val="AFBCD5"/>
      </a:accent4>
      <a:accent5>
        <a:srgbClr val="759731"/>
      </a:accent5>
      <a:accent6>
        <a:srgbClr val="A43725"/>
      </a:accent6>
      <a:hlink>
        <a:srgbClr val="0000FF"/>
      </a:hlink>
      <a:folHlink>
        <a:srgbClr val="800080"/>
      </a:folHlink>
    </a:clrScheme>
    <a:fontScheme name="UBS OnScreen Fontset">
      <a:majorFont>
        <a:latin typeface="UBSHeadline"/>
        <a:ea typeface="MS PGothic"/>
        <a:cs typeface=""/>
      </a:majorFont>
      <a:minorFont>
        <a:latin typeface="Frutiger 55 Roman"/>
        <a:ea typeface="MS PGothic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rgbClr val="7B7D80"/>
          </a:solidFill>
        </a:ln>
      </a:spPr>
      <a:bodyPr rot="0" spcFirstLastPara="0" vertOverflow="overflow" horzOverflow="overflow" vert="horz" wrap="square" lIns="0" tIns="0" rIns="0" bIns="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 dirty="0" smtClean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9050">
          <a:solidFill>
            <a:srgbClr val="7B7D80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noAutofit/>
      </a:bodyPr>
      <a:lstStyle>
        <a:defPPr>
          <a:defRPr dirty="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45"/>
  <sheetViews>
    <sheetView showGridLines="0" tabSelected="1" view="pageLayout" zoomScale="80" zoomScaleNormal="100" zoomScalePageLayoutView="80" workbookViewId="0">
      <selection activeCell="H48" sqref="H48"/>
    </sheetView>
  </sheetViews>
  <sheetFormatPr defaultColWidth="1.140625" defaultRowHeight="12.75" outlineLevelCol="1" x14ac:dyDescent="0.2"/>
  <cols>
    <col min="1" max="1" width="43" style="3" customWidth="1"/>
    <col min="2" max="2" width="39.7109375" style="3" customWidth="1"/>
    <col min="3" max="3" width="51" style="3" hidden="1" customWidth="1" outlineLevel="1"/>
    <col min="4" max="4" width="11" style="3" customWidth="1" collapsed="1"/>
    <col min="5" max="5" width="11" style="3" customWidth="1"/>
    <col min="6" max="15" width="11" style="2" customWidth="1"/>
    <col min="16" max="16" width="7.28515625" style="2" hidden="1" customWidth="1"/>
    <col min="17" max="17" width="11.42578125" style="3" customWidth="1"/>
    <col min="18" max="18" width="1.7109375" style="3" customWidth="1"/>
    <col min="19" max="21" width="1.140625" style="3"/>
    <col min="22" max="16384" width="1.140625" style="45"/>
  </cols>
  <sheetData>
    <row r="1" spans="1:21" s="5" customFormat="1" ht="18" x14ac:dyDescent="0.2">
      <c r="A1" s="24" t="s">
        <v>93</v>
      </c>
      <c r="B1" s="22"/>
      <c r="C1" s="22"/>
      <c r="D1" s="22"/>
      <c r="E1" s="22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2"/>
    </row>
    <row r="2" spans="1:21" s="3" customFormat="1" ht="2.25" customHeight="1" x14ac:dyDescent="0.2"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1" s="1" customFormat="1" ht="114.75" customHeight="1" x14ac:dyDescent="0.2">
      <c r="A3" s="8" t="s">
        <v>0</v>
      </c>
      <c r="B3" s="25" t="s">
        <v>1</v>
      </c>
      <c r="C3" s="25"/>
      <c r="D3" s="9" t="s">
        <v>29</v>
      </c>
      <c r="E3" s="9" t="s">
        <v>39</v>
      </c>
      <c r="F3" s="9" t="s">
        <v>86</v>
      </c>
      <c r="G3" s="10" t="s">
        <v>38</v>
      </c>
      <c r="H3" s="11" t="s">
        <v>15</v>
      </c>
      <c r="I3" s="12" t="s">
        <v>69</v>
      </c>
      <c r="J3" s="12" t="s">
        <v>68</v>
      </c>
      <c r="K3" s="12" t="s">
        <v>16</v>
      </c>
      <c r="L3" s="12" t="s">
        <v>88</v>
      </c>
      <c r="M3" s="12" t="s">
        <v>18</v>
      </c>
      <c r="N3" s="12" t="s">
        <v>17</v>
      </c>
      <c r="O3" s="12" t="s">
        <v>20</v>
      </c>
      <c r="P3" s="12" t="s">
        <v>20</v>
      </c>
      <c r="Q3" s="12" t="s">
        <v>33</v>
      </c>
    </row>
    <row r="4" spans="1:21" s="1" customFormat="1" ht="15" customHeight="1" x14ac:dyDescent="0.2">
      <c r="A4" s="16" t="s">
        <v>26</v>
      </c>
      <c r="B4" s="13"/>
      <c r="C4" s="13"/>
      <c r="D4" s="26">
        <f>SUM(D5:D16)</f>
        <v>14428</v>
      </c>
      <c r="E4" s="26">
        <f>SUM(E5:E16)</f>
        <v>12666</v>
      </c>
      <c r="F4" s="13"/>
      <c r="G4" s="13"/>
      <c r="H4" s="14"/>
      <c r="I4" s="15"/>
      <c r="J4" s="15"/>
      <c r="K4" s="15"/>
      <c r="L4" s="15"/>
      <c r="M4" s="15"/>
      <c r="N4" s="15"/>
      <c r="O4" s="15"/>
      <c r="P4" s="15"/>
      <c r="Q4" s="15"/>
    </row>
    <row r="5" spans="1:21" ht="15" customHeight="1" x14ac:dyDescent="0.2">
      <c r="A5" s="7" t="s">
        <v>72</v>
      </c>
      <c r="B5" s="38" t="s">
        <v>73</v>
      </c>
      <c r="C5" s="80" t="s">
        <v>74</v>
      </c>
      <c r="D5" s="75">
        <v>285</v>
      </c>
      <c r="E5" s="75">
        <v>211</v>
      </c>
      <c r="F5" s="33">
        <v>8.65</v>
      </c>
      <c r="G5" s="34">
        <v>20.309999999999999</v>
      </c>
      <c r="H5" s="35">
        <v>74.69</v>
      </c>
      <c r="I5" s="34">
        <v>0.27</v>
      </c>
      <c r="J5" s="34">
        <v>0.3</v>
      </c>
      <c r="K5" s="34">
        <v>5.95</v>
      </c>
      <c r="L5" s="34">
        <v>4.62</v>
      </c>
      <c r="M5" s="34">
        <v>2.44</v>
      </c>
      <c r="N5" s="34">
        <v>85.01</v>
      </c>
      <c r="O5" s="34">
        <v>6.13</v>
      </c>
      <c r="P5" s="37"/>
      <c r="Q5" s="36">
        <v>43373</v>
      </c>
      <c r="R5" s="45"/>
      <c r="S5" s="45"/>
      <c r="T5" s="45"/>
      <c r="U5" s="45"/>
    </row>
    <row r="6" spans="1:21" ht="15" customHeight="1" x14ac:dyDescent="0.2">
      <c r="A6" s="7" t="s">
        <v>19</v>
      </c>
      <c r="B6" s="38" t="s">
        <v>6</v>
      </c>
      <c r="C6" s="39" t="s">
        <v>47</v>
      </c>
      <c r="D6" s="41">
        <v>1683</v>
      </c>
      <c r="E6" s="42">
        <v>1491</v>
      </c>
      <c r="F6" s="33">
        <v>5.73</v>
      </c>
      <c r="G6" s="34">
        <v>5.32</v>
      </c>
      <c r="H6" s="35">
        <v>79.290000000000006</v>
      </c>
      <c r="I6" s="34">
        <v>0.28000000000000003</v>
      </c>
      <c r="J6" s="34">
        <v>0.32</v>
      </c>
      <c r="K6" s="34">
        <v>4.95</v>
      </c>
      <c r="L6" s="34">
        <v>4.28</v>
      </c>
      <c r="M6" s="34">
        <v>3.23</v>
      </c>
      <c r="N6" s="34">
        <v>99.79</v>
      </c>
      <c r="O6" s="34">
        <v>4.95</v>
      </c>
      <c r="P6" s="37">
        <v>5.5</v>
      </c>
      <c r="Q6" s="36">
        <v>43190</v>
      </c>
      <c r="R6" s="45"/>
      <c r="S6" s="45"/>
      <c r="T6" s="45"/>
      <c r="U6" s="45"/>
    </row>
    <row r="7" spans="1:21" ht="15" customHeight="1" x14ac:dyDescent="0.2">
      <c r="A7" s="48" t="s">
        <v>4</v>
      </c>
      <c r="B7" s="49" t="s">
        <v>40</v>
      </c>
      <c r="C7" s="56" t="s">
        <v>45</v>
      </c>
      <c r="D7" s="50">
        <v>2350</v>
      </c>
      <c r="E7" s="50">
        <v>2279</v>
      </c>
      <c r="F7" s="51">
        <v>4.2699999999999996</v>
      </c>
      <c r="G7" s="57">
        <v>0</v>
      </c>
      <c r="H7" s="58">
        <v>78.58</v>
      </c>
      <c r="I7" s="53">
        <v>0.47</v>
      </c>
      <c r="J7" s="53">
        <v>0.49</v>
      </c>
      <c r="K7" s="52">
        <v>6.22</v>
      </c>
      <c r="L7" s="52">
        <v>5.95</v>
      </c>
      <c r="M7" s="52">
        <v>3.43</v>
      </c>
      <c r="N7" s="52">
        <v>100</v>
      </c>
      <c r="O7" s="52">
        <v>6.42</v>
      </c>
      <c r="P7" s="54">
        <v>5.3</v>
      </c>
      <c r="Q7" s="55">
        <v>43039</v>
      </c>
      <c r="R7" s="45"/>
      <c r="S7" s="45"/>
      <c r="T7" s="45"/>
      <c r="U7" s="45"/>
    </row>
    <row r="8" spans="1:21" ht="15" customHeight="1" x14ac:dyDescent="0.2">
      <c r="A8" s="7" t="s">
        <v>2</v>
      </c>
      <c r="B8" s="38" t="s">
        <v>82</v>
      </c>
      <c r="C8" s="39" t="s">
        <v>55</v>
      </c>
      <c r="D8" s="75">
        <v>924</v>
      </c>
      <c r="E8" s="75">
        <v>690</v>
      </c>
      <c r="F8" s="33">
        <v>9.4600000000000009</v>
      </c>
      <c r="G8" s="34">
        <v>21.18</v>
      </c>
      <c r="H8" s="35">
        <v>73.36</v>
      </c>
      <c r="I8" s="34">
        <v>0.56000000000000005</v>
      </c>
      <c r="J8" s="34">
        <v>0.75</v>
      </c>
      <c r="K8" s="34">
        <v>4.12</v>
      </c>
      <c r="L8" s="34">
        <v>3.2</v>
      </c>
      <c r="M8" s="76" t="s">
        <v>22</v>
      </c>
      <c r="N8" s="76" t="s">
        <v>22</v>
      </c>
      <c r="O8" s="34">
        <v>4.6500000000000004</v>
      </c>
      <c r="P8" s="37">
        <v>4.4000000000000004</v>
      </c>
      <c r="Q8" s="36">
        <v>43281</v>
      </c>
      <c r="R8" s="45"/>
      <c r="S8" s="45"/>
      <c r="T8" s="45"/>
      <c r="U8" s="45"/>
    </row>
    <row r="9" spans="1:21" ht="15" customHeight="1" x14ac:dyDescent="0.2">
      <c r="A9" s="48" t="s">
        <v>91</v>
      </c>
      <c r="B9" s="60" t="s">
        <v>90</v>
      </c>
      <c r="C9" s="56"/>
      <c r="D9" s="50">
        <v>177</v>
      </c>
      <c r="E9" s="50">
        <v>160</v>
      </c>
      <c r="F9" s="51">
        <v>3.86</v>
      </c>
      <c r="G9" s="52">
        <v>9.5500000000000007</v>
      </c>
      <c r="H9" s="53">
        <v>59.25</v>
      </c>
      <c r="I9" s="52">
        <v>0.53</v>
      </c>
      <c r="J9" s="52">
        <v>0.6</v>
      </c>
      <c r="K9" s="52">
        <v>4.0199999999999996</v>
      </c>
      <c r="L9" s="52">
        <v>3.99</v>
      </c>
      <c r="M9" s="52">
        <v>1.69</v>
      </c>
      <c r="N9" s="52">
        <v>100</v>
      </c>
      <c r="O9" s="52">
        <v>4.07</v>
      </c>
      <c r="P9" s="54"/>
      <c r="Q9" s="55">
        <v>43008</v>
      </c>
      <c r="R9" s="45"/>
      <c r="S9" s="45"/>
      <c r="T9" s="45"/>
      <c r="U9" s="45"/>
    </row>
    <row r="10" spans="1:21" ht="15" customHeight="1" x14ac:dyDescent="0.2">
      <c r="A10" s="48" t="s">
        <v>32</v>
      </c>
      <c r="B10" s="49" t="s">
        <v>71</v>
      </c>
      <c r="C10" s="56" t="s">
        <v>51</v>
      </c>
      <c r="D10" s="50">
        <v>940</v>
      </c>
      <c r="E10" s="50">
        <v>697</v>
      </c>
      <c r="F10" s="51">
        <v>4.8499999999999996</v>
      </c>
      <c r="G10" s="52">
        <v>23.54</v>
      </c>
      <c r="H10" s="53">
        <v>83.76</v>
      </c>
      <c r="I10" s="52">
        <v>0.36</v>
      </c>
      <c r="J10" s="52">
        <v>0.48</v>
      </c>
      <c r="K10" s="52">
        <v>7.22</v>
      </c>
      <c r="L10" s="52"/>
      <c r="M10" s="52">
        <v>5.0999999999999996</v>
      </c>
      <c r="N10" s="52">
        <v>103.9</v>
      </c>
      <c r="O10" s="52">
        <v>7.35</v>
      </c>
      <c r="P10" s="61">
        <v>5.5</v>
      </c>
      <c r="Q10" s="55">
        <v>43008</v>
      </c>
      <c r="R10" s="45"/>
      <c r="S10" s="45"/>
      <c r="T10" s="45"/>
      <c r="U10" s="45"/>
    </row>
    <row r="11" spans="1:21" ht="15" customHeight="1" x14ac:dyDescent="0.2">
      <c r="A11" s="7" t="s">
        <v>84</v>
      </c>
      <c r="B11" s="38" t="s">
        <v>40</v>
      </c>
      <c r="C11" s="39" t="s">
        <v>84</v>
      </c>
      <c r="D11" s="75">
        <v>246</v>
      </c>
      <c r="E11" s="75">
        <v>183</v>
      </c>
      <c r="F11" s="33">
        <v>9.76</v>
      </c>
      <c r="G11" s="34">
        <v>23.53</v>
      </c>
      <c r="H11" s="35">
        <v>70.5</v>
      </c>
      <c r="I11" s="34">
        <v>0.67</v>
      </c>
      <c r="J11" s="34">
        <v>0.93</v>
      </c>
      <c r="K11" s="34">
        <v>3.06</v>
      </c>
      <c r="L11" s="34">
        <v>3.22</v>
      </c>
      <c r="M11" s="76" t="s">
        <v>22</v>
      </c>
      <c r="N11" s="76" t="s">
        <v>22</v>
      </c>
      <c r="O11" s="34">
        <v>3.4</v>
      </c>
      <c r="P11" s="37"/>
      <c r="Q11" s="36">
        <v>43373</v>
      </c>
      <c r="R11" s="45"/>
      <c r="S11" s="45"/>
      <c r="T11" s="45"/>
      <c r="U11" s="45"/>
    </row>
    <row r="12" spans="1:21" ht="15" customHeight="1" x14ac:dyDescent="0.2">
      <c r="A12" s="7" t="s">
        <v>84</v>
      </c>
      <c r="B12" s="38" t="s">
        <v>89</v>
      </c>
      <c r="C12" s="39"/>
      <c r="D12" s="75">
        <v>376</v>
      </c>
      <c r="E12" s="75">
        <v>274</v>
      </c>
      <c r="F12" s="33">
        <v>1.49</v>
      </c>
      <c r="G12" s="34">
        <v>21.27</v>
      </c>
      <c r="H12" s="35">
        <v>72.8</v>
      </c>
      <c r="I12" s="34">
        <v>0.4</v>
      </c>
      <c r="J12" s="34">
        <v>0.56000000000000005</v>
      </c>
      <c r="K12" s="34">
        <v>6.42</v>
      </c>
      <c r="L12" s="34">
        <v>5.01</v>
      </c>
      <c r="M12" s="76" t="s">
        <v>22</v>
      </c>
      <c r="N12" s="76" t="s">
        <v>22</v>
      </c>
      <c r="O12" s="34">
        <v>6.42</v>
      </c>
      <c r="P12" s="37"/>
      <c r="Q12" s="36">
        <v>43373</v>
      </c>
      <c r="R12" s="45"/>
      <c r="S12" s="45"/>
      <c r="T12" s="45"/>
      <c r="U12" s="45"/>
    </row>
    <row r="13" spans="1:21" s="47" customFormat="1" ht="15" customHeight="1" x14ac:dyDescent="0.2">
      <c r="A13" s="48" t="s">
        <v>34</v>
      </c>
      <c r="B13" s="62" t="s">
        <v>31</v>
      </c>
      <c r="C13" s="56" t="s">
        <v>59</v>
      </c>
      <c r="D13" s="50">
        <v>454</v>
      </c>
      <c r="E13" s="50">
        <v>335</v>
      </c>
      <c r="F13" s="51">
        <v>6.35</v>
      </c>
      <c r="G13" s="57">
        <v>23.1</v>
      </c>
      <c r="H13" s="57">
        <v>69.7</v>
      </c>
      <c r="I13" s="52">
        <v>0.57999999999999996</v>
      </c>
      <c r="J13" s="52">
        <v>0.79</v>
      </c>
      <c r="K13" s="52">
        <v>4.91</v>
      </c>
      <c r="L13" s="52">
        <v>3.82</v>
      </c>
      <c r="M13" s="59" t="s">
        <v>22</v>
      </c>
      <c r="N13" s="59" t="s">
        <v>22</v>
      </c>
      <c r="O13" s="52">
        <v>5.22</v>
      </c>
      <c r="P13" s="54"/>
      <c r="Q13" s="55">
        <v>42916</v>
      </c>
      <c r="S13" s="45"/>
    </row>
    <row r="14" spans="1:21" s="47" customFormat="1" ht="15" customHeight="1" x14ac:dyDescent="0.2">
      <c r="A14" s="48" t="s">
        <v>11</v>
      </c>
      <c r="B14" s="49" t="s">
        <v>3</v>
      </c>
      <c r="C14" s="56" t="s">
        <v>48</v>
      </c>
      <c r="D14" s="50">
        <v>1773</v>
      </c>
      <c r="E14" s="50">
        <v>1590</v>
      </c>
      <c r="F14" s="51">
        <v>3.47</v>
      </c>
      <c r="G14" s="52">
        <v>4.76</v>
      </c>
      <c r="H14" s="53">
        <v>78.37</v>
      </c>
      <c r="I14" s="52">
        <v>0.26</v>
      </c>
      <c r="J14" s="52">
        <v>0.28999999999999998</v>
      </c>
      <c r="K14" s="52">
        <v>6.02</v>
      </c>
      <c r="L14" s="52">
        <v>6.77</v>
      </c>
      <c r="M14" s="52">
        <v>3.35</v>
      </c>
      <c r="N14" s="52">
        <v>105.95</v>
      </c>
      <c r="O14" s="52">
        <v>7.88</v>
      </c>
      <c r="P14" s="54">
        <v>5.3</v>
      </c>
      <c r="Q14" s="55">
        <v>43100</v>
      </c>
      <c r="S14" s="45"/>
    </row>
    <row r="15" spans="1:21" ht="15" customHeight="1" x14ac:dyDescent="0.2">
      <c r="A15" s="48" t="s">
        <v>12</v>
      </c>
      <c r="B15" s="49" t="s">
        <v>3</v>
      </c>
      <c r="C15" s="56" t="s">
        <v>44</v>
      </c>
      <c r="D15" s="50">
        <v>3407</v>
      </c>
      <c r="E15" s="50">
        <v>3212</v>
      </c>
      <c r="F15" s="51">
        <v>4.28</v>
      </c>
      <c r="G15" s="57">
        <v>0</v>
      </c>
      <c r="H15" s="58">
        <v>79.42</v>
      </c>
      <c r="I15" s="52">
        <v>0.25</v>
      </c>
      <c r="J15" s="52">
        <v>0.26</v>
      </c>
      <c r="K15" s="52">
        <v>5.86</v>
      </c>
      <c r="L15" s="52">
        <v>5.48</v>
      </c>
      <c r="M15" s="52">
        <v>3.13</v>
      </c>
      <c r="N15" s="52">
        <v>100.23</v>
      </c>
      <c r="O15" s="52">
        <v>6.06</v>
      </c>
      <c r="P15" s="54">
        <v>5</v>
      </c>
      <c r="Q15" s="55">
        <v>43100</v>
      </c>
      <c r="R15" s="45"/>
      <c r="S15" s="45"/>
      <c r="T15" s="45"/>
      <c r="U15" s="45"/>
    </row>
    <row r="16" spans="1:21" ht="15" customHeight="1" x14ac:dyDescent="0.2">
      <c r="A16" s="48" t="s">
        <v>10</v>
      </c>
      <c r="B16" s="49" t="s">
        <v>13</v>
      </c>
      <c r="C16" s="56" t="s">
        <v>49</v>
      </c>
      <c r="D16" s="50">
        <v>1813</v>
      </c>
      <c r="E16" s="50">
        <v>1544</v>
      </c>
      <c r="F16" s="51">
        <v>7.0767622445030005</v>
      </c>
      <c r="G16" s="52">
        <v>10.0340526270168</v>
      </c>
      <c r="H16" s="53">
        <v>76.919990723374795</v>
      </c>
      <c r="I16" s="52">
        <v>0.61951869692920902</v>
      </c>
      <c r="J16" s="52">
        <v>0.725172396320794</v>
      </c>
      <c r="K16" s="52">
        <v>6.0936576565670499</v>
      </c>
      <c r="L16" s="52">
        <v>5.1683629528476303</v>
      </c>
      <c r="M16" s="59" t="s">
        <v>22</v>
      </c>
      <c r="N16" s="59" t="s">
        <v>22</v>
      </c>
      <c r="O16" s="52">
        <v>6.27988860601989</v>
      </c>
      <c r="P16" s="54">
        <v>6.7</v>
      </c>
      <c r="Q16" s="55">
        <v>43100</v>
      </c>
      <c r="R16" s="45"/>
      <c r="S16" s="45"/>
      <c r="T16" s="45"/>
      <c r="U16" s="45"/>
    </row>
    <row r="17" spans="1:21" ht="28.5" customHeight="1" x14ac:dyDescent="0.2">
      <c r="A17" s="30" t="s">
        <v>27</v>
      </c>
      <c r="B17" s="29"/>
      <c r="C17" s="29"/>
      <c r="D17" s="26">
        <f>SUM(D18:D27)</f>
        <v>7460</v>
      </c>
      <c r="E17" s="26">
        <f>SUM(E18:E27)</f>
        <v>6763</v>
      </c>
      <c r="F17" s="17"/>
      <c r="G17" s="18"/>
      <c r="H17" s="19"/>
      <c r="I17" s="18"/>
      <c r="J17" s="18"/>
      <c r="K17" s="18"/>
      <c r="L17" s="18"/>
      <c r="M17" s="18"/>
      <c r="N17" s="18"/>
      <c r="O17" s="18"/>
      <c r="P17" s="20"/>
      <c r="Q17" s="21"/>
      <c r="R17" s="45"/>
      <c r="S17" s="45"/>
      <c r="T17" s="45"/>
      <c r="U17" s="45"/>
    </row>
    <row r="18" spans="1:21" ht="15" customHeight="1" x14ac:dyDescent="0.2">
      <c r="A18" s="7" t="s">
        <v>19</v>
      </c>
      <c r="B18" s="38" t="s">
        <v>5</v>
      </c>
      <c r="C18" s="39" t="s">
        <v>52</v>
      </c>
      <c r="D18" s="41">
        <v>768</v>
      </c>
      <c r="E18" s="42">
        <v>722</v>
      </c>
      <c r="F18" s="33">
        <v>4.6500000000000004</v>
      </c>
      <c r="G18" s="34">
        <v>1.86</v>
      </c>
      <c r="H18" s="35">
        <v>87.25</v>
      </c>
      <c r="I18" s="34">
        <v>0.3</v>
      </c>
      <c r="J18" s="34">
        <v>0.32</v>
      </c>
      <c r="K18" s="34">
        <v>4</v>
      </c>
      <c r="L18" s="34">
        <v>3.64</v>
      </c>
      <c r="M18" s="34">
        <v>3.69</v>
      </c>
      <c r="N18" s="34">
        <v>94.41</v>
      </c>
      <c r="O18" s="34">
        <v>4</v>
      </c>
      <c r="P18" s="37">
        <v>5.5</v>
      </c>
      <c r="Q18" s="36">
        <v>43190</v>
      </c>
      <c r="R18" s="45"/>
      <c r="S18" s="45"/>
      <c r="T18" s="45"/>
      <c r="U18" s="45"/>
    </row>
    <row r="19" spans="1:21" ht="15" customHeight="1" x14ac:dyDescent="0.2">
      <c r="A19" s="48" t="s">
        <v>4</v>
      </c>
      <c r="B19" s="49" t="s">
        <v>41</v>
      </c>
      <c r="C19" s="56" t="s">
        <v>62</v>
      </c>
      <c r="D19" s="50">
        <v>848</v>
      </c>
      <c r="E19" s="50">
        <v>829</v>
      </c>
      <c r="F19" s="51">
        <v>6.86</v>
      </c>
      <c r="G19" s="52">
        <v>0</v>
      </c>
      <c r="H19" s="53">
        <v>77.14</v>
      </c>
      <c r="I19" s="52">
        <v>0.47</v>
      </c>
      <c r="J19" s="52">
        <v>0.49</v>
      </c>
      <c r="K19" s="52">
        <v>5.12</v>
      </c>
      <c r="L19" s="52">
        <v>4.72</v>
      </c>
      <c r="M19" s="52">
        <v>0</v>
      </c>
      <c r="N19" s="52">
        <v>0</v>
      </c>
      <c r="O19" s="52">
        <v>5</v>
      </c>
      <c r="P19" s="54"/>
      <c r="Q19" s="55">
        <v>43039</v>
      </c>
      <c r="R19" s="45"/>
      <c r="S19" s="45"/>
      <c r="T19" s="45"/>
      <c r="U19" s="45"/>
    </row>
    <row r="20" spans="1:21" s="47" customFormat="1" ht="15" customHeight="1" x14ac:dyDescent="0.2">
      <c r="A20" s="7" t="s">
        <v>2</v>
      </c>
      <c r="B20" s="38" t="s">
        <v>70</v>
      </c>
      <c r="C20" s="39" t="s">
        <v>53</v>
      </c>
      <c r="D20" s="75">
        <v>1530</v>
      </c>
      <c r="E20" s="75">
        <v>1291</v>
      </c>
      <c r="F20" s="33">
        <v>6.69</v>
      </c>
      <c r="G20" s="34">
        <v>12.48</v>
      </c>
      <c r="H20" s="35">
        <v>80.959999999999994</v>
      </c>
      <c r="I20" s="34">
        <v>0.54</v>
      </c>
      <c r="J20" s="34">
        <v>0.72</v>
      </c>
      <c r="K20" s="34">
        <v>4.8600000000000003</v>
      </c>
      <c r="L20" s="34">
        <v>3.9</v>
      </c>
      <c r="M20" s="76" t="s">
        <v>22</v>
      </c>
      <c r="N20" s="76" t="s">
        <v>22</v>
      </c>
      <c r="O20" s="34">
        <v>4.21</v>
      </c>
      <c r="P20" s="37"/>
      <c r="Q20" s="36">
        <v>43281</v>
      </c>
      <c r="S20" s="45"/>
    </row>
    <row r="21" spans="1:21" s="47" customFormat="1" ht="15" customHeight="1" x14ac:dyDescent="0.2">
      <c r="A21" s="48" t="s">
        <v>25</v>
      </c>
      <c r="B21" s="49" t="s">
        <v>78</v>
      </c>
      <c r="C21" s="56" t="s">
        <v>61</v>
      </c>
      <c r="D21" s="63">
        <v>354</v>
      </c>
      <c r="E21" s="63">
        <v>302</v>
      </c>
      <c r="F21" s="51">
        <v>11.99</v>
      </c>
      <c r="G21" s="52">
        <v>13.56</v>
      </c>
      <c r="H21" s="53">
        <v>73.61</v>
      </c>
      <c r="I21" s="52">
        <v>0.56000000000000005</v>
      </c>
      <c r="J21" s="52">
        <v>0.66</v>
      </c>
      <c r="K21" s="52">
        <v>5.0199999999999996</v>
      </c>
      <c r="L21" s="52">
        <v>4.72</v>
      </c>
      <c r="M21" s="59" t="s">
        <v>22</v>
      </c>
      <c r="N21" s="59" t="s">
        <v>22</v>
      </c>
      <c r="O21" s="52">
        <v>5.0199999999999996</v>
      </c>
      <c r="P21" s="54">
        <v>6</v>
      </c>
      <c r="Q21" s="55">
        <v>43008</v>
      </c>
      <c r="S21" s="45"/>
    </row>
    <row r="22" spans="1:21" s="47" customFormat="1" ht="15" customHeight="1" x14ac:dyDescent="0.2">
      <c r="A22" s="48" t="s">
        <v>34</v>
      </c>
      <c r="B22" s="49" t="s">
        <v>85</v>
      </c>
      <c r="C22" s="56"/>
      <c r="D22" s="63">
        <v>53</v>
      </c>
      <c r="E22" s="63">
        <v>42</v>
      </c>
      <c r="F22" s="51">
        <v>0</v>
      </c>
      <c r="G22" s="52">
        <v>17.8</v>
      </c>
      <c r="H22" s="53">
        <v>73.73</v>
      </c>
      <c r="I22" s="52">
        <v>0.46</v>
      </c>
      <c r="J22" s="52">
        <v>0.57999999999999996</v>
      </c>
      <c r="K22" s="52">
        <v>5.35</v>
      </c>
      <c r="L22" s="52">
        <v>4.4400000000000004</v>
      </c>
      <c r="M22" s="52">
        <v>2.4</v>
      </c>
      <c r="N22" s="52">
        <v>100.3</v>
      </c>
      <c r="O22" s="52">
        <v>5.78</v>
      </c>
      <c r="P22" s="54"/>
      <c r="Q22" s="55">
        <v>42916</v>
      </c>
      <c r="S22" s="45"/>
    </row>
    <row r="23" spans="1:21" s="47" customFormat="1" ht="15" customHeight="1" x14ac:dyDescent="0.2">
      <c r="A23" s="48" t="s">
        <v>11</v>
      </c>
      <c r="B23" s="49" t="s">
        <v>7</v>
      </c>
      <c r="C23" s="56" t="s">
        <v>57</v>
      </c>
      <c r="D23" s="50">
        <v>457</v>
      </c>
      <c r="E23" s="50">
        <v>393</v>
      </c>
      <c r="F23" s="51">
        <v>6.27</v>
      </c>
      <c r="G23" s="52">
        <v>10.65</v>
      </c>
      <c r="H23" s="53">
        <v>84.83</v>
      </c>
      <c r="I23" s="52">
        <v>0.23</v>
      </c>
      <c r="J23" s="52">
        <v>0.26</v>
      </c>
      <c r="K23" s="52">
        <v>4.42</v>
      </c>
      <c r="L23" s="52">
        <v>5.03</v>
      </c>
      <c r="M23" s="52">
        <v>4.01</v>
      </c>
      <c r="N23" s="52">
        <v>101.57</v>
      </c>
      <c r="O23" s="52">
        <v>6.03</v>
      </c>
      <c r="P23" s="54">
        <v>5.0999999999999996</v>
      </c>
      <c r="Q23" s="55">
        <v>43100</v>
      </c>
      <c r="S23" s="45"/>
    </row>
    <row r="24" spans="1:21" ht="15" customHeight="1" x14ac:dyDescent="0.2">
      <c r="A24" s="48" t="s">
        <v>12</v>
      </c>
      <c r="B24" s="49" t="s">
        <v>7</v>
      </c>
      <c r="C24" s="56" t="s">
        <v>50</v>
      </c>
      <c r="D24" s="50">
        <v>1027</v>
      </c>
      <c r="E24" s="50">
        <v>969</v>
      </c>
      <c r="F24" s="51">
        <v>3.11</v>
      </c>
      <c r="G24" s="57">
        <v>2.56</v>
      </c>
      <c r="H24" s="58">
        <v>86.97</v>
      </c>
      <c r="I24" s="52">
        <v>0.16</v>
      </c>
      <c r="J24" s="52">
        <v>0.17</v>
      </c>
      <c r="K24" s="52">
        <v>5.57</v>
      </c>
      <c r="L24" s="52">
        <v>5.35</v>
      </c>
      <c r="M24" s="52">
        <v>4.08</v>
      </c>
      <c r="N24" s="52">
        <v>101.16</v>
      </c>
      <c r="O24" s="52">
        <v>5.81</v>
      </c>
      <c r="P24" s="54">
        <v>2.6</v>
      </c>
      <c r="Q24" s="55">
        <v>43100</v>
      </c>
      <c r="R24" s="45"/>
      <c r="S24" s="45"/>
      <c r="T24" s="45"/>
      <c r="U24" s="45"/>
    </row>
    <row r="25" spans="1:21" ht="15" customHeight="1" x14ac:dyDescent="0.2">
      <c r="A25" s="48" t="s">
        <v>30</v>
      </c>
      <c r="B25" s="49" t="s">
        <v>79</v>
      </c>
      <c r="C25" s="56" t="s">
        <v>64</v>
      </c>
      <c r="D25" s="64">
        <v>1119</v>
      </c>
      <c r="E25" s="64">
        <v>969</v>
      </c>
      <c r="F25" s="51">
        <v>2.95</v>
      </c>
      <c r="G25" s="52">
        <v>10.84</v>
      </c>
      <c r="H25" s="53">
        <v>74.05</v>
      </c>
      <c r="I25" s="52">
        <v>0.73</v>
      </c>
      <c r="J25" s="52">
        <v>0.85</v>
      </c>
      <c r="K25" s="52">
        <v>5.55</v>
      </c>
      <c r="L25" s="52">
        <v>4.78</v>
      </c>
      <c r="M25" s="65" t="s">
        <v>22</v>
      </c>
      <c r="N25" s="65" t="s">
        <v>22</v>
      </c>
      <c r="O25" s="52">
        <v>5.56</v>
      </c>
      <c r="P25" s="54"/>
      <c r="Q25" s="55">
        <v>43008</v>
      </c>
      <c r="R25" s="45"/>
      <c r="S25" s="45"/>
      <c r="T25" s="45"/>
      <c r="U25" s="45"/>
    </row>
    <row r="26" spans="1:21" ht="15" customHeight="1" x14ac:dyDescent="0.2">
      <c r="A26" s="7" t="s">
        <v>9</v>
      </c>
      <c r="B26" s="38" t="s">
        <v>24</v>
      </c>
      <c r="C26" s="39" t="s">
        <v>58</v>
      </c>
      <c r="D26" s="75">
        <v>687</v>
      </c>
      <c r="E26" s="75">
        <v>679</v>
      </c>
      <c r="F26" s="33">
        <v>4.22</v>
      </c>
      <c r="G26" s="34">
        <v>0</v>
      </c>
      <c r="H26" s="35">
        <v>76.3</v>
      </c>
      <c r="I26" s="34">
        <v>0.57999999999999996</v>
      </c>
      <c r="J26" s="34">
        <v>0.61</v>
      </c>
      <c r="K26" s="34">
        <v>4.58</v>
      </c>
      <c r="L26" s="34">
        <v>4.6500000000000004</v>
      </c>
      <c r="M26" s="76" t="s">
        <v>22</v>
      </c>
      <c r="N26" s="76" t="s">
        <v>22</v>
      </c>
      <c r="O26" s="34">
        <v>5.12</v>
      </c>
      <c r="P26" s="37"/>
      <c r="Q26" s="36">
        <v>43373</v>
      </c>
      <c r="R26" s="45"/>
      <c r="S26" s="45"/>
      <c r="T26" s="45"/>
      <c r="U26" s="45"/>
    </row>
    <row r="27" spans="1:21" ht="15" customHeight="1" x14ac:dyDescent="0.2">
      <c r="A27" s="48" t="s">
        <v>10</v>
      </c>
      <c r="B27" s="49" t="s">
        <v>21</v>
      </c>
      <c r="C27" s="56" t="s">
        <v>54</v>
      </c>
      <c r="D27" s="50">
        <v>617</v>
      </c>
      <c r="E27" s="50">
        <v>567</v>
      </c>
      <c r="F27" s="51">
        <v>9.14</v>
      </c>
      <c r="G27" s="52">
        <v>6.63</v>
      </c>
      <c r="H27" s="53">
        <v>77.16</v>
      </c>
      <c r="I27" s="52">
        <v>0.62</v>
      </c>
      <c r="J27" s="52">
        <v>0.67</v>
      </c>
      <c r="K27" s="52">
        <v>3.31</v>
      </c>
      <c r="L27" s="52">
        <v>2.99</v>
      </c>
      <c r="M27" s="59" t="s">
        <v>22</v>
      </c>
      <c r="N27" s="59" t="s">
        <v>22</v>
      </c>
      <c r="O27" s="52">
        <v>3.3</v>
      </c>
      <c r="P27" s="54">
        <v>6</v>
      </c>
      <c r="Q27" s="55">
        <v>43100</v>
      </c>
      <c r="R27" s="45"/>
      <c r="S27" s="45"/>
      <c r="T27" s="45"/>
      <c r="U27" s="45"/>
    </row>
    <row r="28" spans="1:21" ht="15" customHeight="1" x14ac:dyDescent="0.2">
      <c r="A28" s="30" t="s">
        <v>28</v>
      </c>
      <c r="B28" s="29"/>
      <c r="C28" s="29"/>
      <c r="D28" s="26">
        <f>SUM(D29:D38)</f>
        <v>22326.170140869999</v>
      </c>
      <c r="E28" s="26">
        <f>SUM(E29:E38)</f>
        <v>19227.80757365</v>
      </c>
      <c r="F28" s="17"/>
      <c r="G28" s="18"/>
      <c r="H28" s="19"/>
      <c r="I28" s="18"/>
      <c r="J28" s="18"/>
      <c r="K28" s="18"/>
      <c r="L28" s="18"/>
      <c r="M28" s="18"/>
      <c r="N28" s="18"/>
      <c r="O28" s="18"/>
      <c r="P28" s="20"/>
      <c r="Q28" s="21"/>
      <c r="R28" s="45"/>
      <c r="S28" s="45"/>
      <c r="T28" s="45"/>
      <c r="U28" s="45"/>
    </row>
    <row r="29" spans="1:21" ht="15" customHeight="1" x14ac:dyDescent="0.2">
      <c r="A29" s="7" t="s">
        <v>2</v>
      </c>
      <c r="B29" s="38" t="s">
        <v>94</v>
      </c>
      <c r="C29" s="39" t="s">
        <v>42</v>
      </c>
      <c r="D29" s="75">
        <v>7386</v>
      </c>
      <c r="E29" s="75">
        <v>5473</v>
      </c>
      <c r="F29" s="33">
        <v>5.75</v>
      </c>
      <c r="G29" s="34">
        <v>21.24</v>
      </c>
      <c r="H29" s="35">
        <v>75.81</v>
      </c>
      <c r="I29" s="34">
        <v>0.56000000000000005</v>
      </c>
      <c r="J29" s="34">
        <v>0.74</v>
      </c>
      <c r="K29" s="34">
        <v>4.82</v>
      </c>
      <c r="L29" s="34">
        <v>3.84</v>
      </c>
      <c r="M29" s="76" t="s">
        <v>22</v>
      </c>
      <c r="N29" s="76" t="s">
        <v>22</v>
      </c>
      <c r="O29" s="34">
        <v>4.8099999999999996</v>
      </c>
      <c r="P29" s="37"/>
      <c r="Q29" s="36">
        <v>43281</v>
      </c>
      <c r="R29" s="45"/>
      <c r="S29" s="45"/>
      <c r="T29" s="45"/>
      <c r="U29" s="45"/>
    </row>
    <row r="30" spans="1:21" ht="15" customHeight="1" x14ac:dyDescent="0.2">
      <c r="A30" s="48" t="s">
        <v>25</v>
      </c>
      <c r="B30" s="49" t="s">
        <v>35</v>
      </c>
      <c r="C30" s="56" t="s">
        <v>60</v>
      </c>
      <c r="D30" s="63">
        <v>797</v>
      </c>
      <c r="E30" s="63">
        <v>781</v>
      </c>
      <c r="F30" s="51">
        <v>5.37</v>
      </c>
      <c r="G30" s="52">
        <v>0</v>
      </c>
      <c r="H30" s="53">
        <v>76.400000000000006</v>
      </c>
      <c r="I30" s="52">
        <v>0.54</v>
      </c>
      <c r="J30" s="52">
        <v>0.55000000000000004</v>
      </c>
      <c r="K30" s="52">
        <v>4.2699999999999996</v>
      </c>
      <c r="L30" s="52">
        <v>4.2300000000000004</v>
      </c>
      <c r="M30" s="59" t="s">
        <v>22</v>
      </c>
      <c r="N30" s="59" t="s">
        <v>22</v>
      </c>
      <c r="O30" s="52">
        <v>4.3</v>
      </c>
      <c r="P30" s="52">
        <v>5.46</v>
      </c>
      <c r="Q30" s="55">
        <v>43008</v>
      </c>
      <c r="R30" s="45"/>
      <c r="S30" s="45"/>
      <c r="T30" s="45"/>
      <c r="U30" s="45"/>
    </row>
    <row r="31" spans="1:21" ht="15" customHeight="1" x14ac:dyDescent="0.2">
      <c r="A31" s="48" t="s">
        <v>75</v>
      </c>
      <c r="B31" s="49" t="s">
        <v>23</v>
      </c>
      <c r="C31" s="56" t="s">
        <v>76</v>
      </c>
      <c r="D31" s="50">
        <v>479</v>
      </c>
      <c r="E31" s="50">
        <v>470</v>
      </c>
      <c r="F31" s="51">
        <v>7.19</v>
      </c>
      <c r="G31" s="52">
        <v>0</v>
      </c>
      <c r="H31" s="53">
        <v>67.81</v>
      </c>
      <c r="I31" s="52">
        <v>0.63</v>
      </c>
      <c r="J31" s="52">
        <v>0.68</v>
      </c>
      <c r="K31" s="52">
        <v>5.4</v>
      </c>
      <c r="L31" s="52">
        <v>3.31</v>
      </c>
      <c r="M31" s="59" t="s">
        <v>22</v>
      </c>
      <c r="N31" s="59" t="s">
        <v>22</v>
      </c>
      <c r="O31" s="52">
        <v>3.48</v>
      </c>
      <c r="P31" s="55"/>
      <c r="Q31" s="55">
        <v>43100</v>
      </c>
    </row>
    <row r="32" spans="1:21" ht="15" customHeight="1" x14ac:dyDescent="0.2">
      <c r="A32" s="48" t="s">
        <v>75</v>
      </c>
      <c r="B32" s="49" t="s">
        <v>87</v>
      </c>
      <c r="C32" s="56"/>
      <c r="D32" s="50">
        <v>175</v>
      </c>
      <c r="E32" s="50">
        <v>140</v>
      </c>
      <c r="F32" s="51">
        <v>5.29</v>
      </c>
      <c r="G32" s="52">
        <v>17.239999999999998</v>
      </c>
      <c r="H32" s="53">
        <v>66.61</v>
      </c>
      <c r="I32" s="52">
        <v>0.84</v>
      </c>
      <c r="J32" s="52">
        <v>1.06</v>
      </c>
      <c r="K32" s="52">
        <v>7.85</v>
      </c>
      <c r="L32" s="52">
        <v>4.4000000000000004</v>
      </c>
      <c r="M32" s="59" t="s">
        <v>22</v>
      </c>
      <c r="N32" s="59" t="s">
        <v>22</v>
      </c>
      <c r="O32" s="52">
        <v>6</v>
      </c>
      <c r="P32" s="55"/>
      <c r="Q32" s="55">
        <v>43100</v>
      </c>
    </row>
    <row r="33" spans="1:21" ht="15" customHeight="1" x14ac:dyDescent="0.2">
      <c r="A33" s="48" t="s">
        <v>65</v>
      </c>
      <c r="B33" s="49" t="s">
        <v>66</v>
      </c>
      <c r="C33" s="56" t="s">
        <v>67</v>
      </c>
      <c r="D33" s="50">
        <v>428</v>
      </c>
      <c r="E33" s="50">
        <v>361</v>
      </c>
      <c r="F33" s="51">
        <v>5.13</v>
      </c>
      <c r="G33" s="52">
        <v>15.52</v>
      </c>
      <c r="H33" s="53">
        <v>66.900000000000006</v>
      </c>
      <c r="I33" s="52">
        <v>0.81</v>
      </c>
      <c r="J33" s="52">
        <v>0.89</v>
      </c>
      <c r="K33" s="52">
        <v>5.83</v>
      </c>
      <c r="L33" s="52">
        <v>5.26</v>
      </c>
      <c r="M33" s="59" t="s">
        <v>22</v>
      </c>
      <c r="N33" s="59" t="s">
        <v>22</v>
      </c>
      <c r="O33" s="52">
        <v>5.83</v>
      </c>
      <c r="P33" s="55">
        <v>3.2</v>
      </c>
      <c r="Q33" s="55">
        <v>43100</v>
      </c>
    </row>
    <row r="34" spans="1:21" ht="15" customHeight="1" x14ac:dyDescent="0.2">
      <c r="A34" s="7" t="s">
        <v>8</v>
      </c>
      <c r="B34" s="38" t="s">
        <v>80</v>
      </c>
      <c r="C34" s="39" t="s">
        <v>43</v>
      </c>
      <c r="D34" s="75">
        <v>7261</v>
      </c>
      <c r="E34" s="75">
        <v>6607</v>
      </c>
      <c r="F34" s="33">
        <v>8.0399999999999991</v>
      </c>
      <c r="G34" s="34">
        <v>4.3899999999999997</v>
      </c>
      <c r="H34" s="35">
        <v>76.23</v>
      </c>
      <c r="I34" s="34">
        <v>0.46</v>
      </c>
      <c r="J34" s="34">
        <v>0.49</v>
      </c>
      <c r="K34" s="34">
        <v>4.93</v>
      </c>
      <c r="L34" s="34">
        <v>4.43</v>
      </c>
      <c r="M34" s="76" t="s">
        <v>22</v>
      </c>
      <c r="N34" s="76" t="s">
        <v>22</v>
      </c>
      <c r="O34" s="34">
        <v>4.9400000000000004</v>
      </c>
      <c r="P34" s="36">
        <v>42185</v>
      </c>
      <c r="Q34" s="36">
        <v>43281</v>
      </c>
    </row>
    <row r="35" spans="1:21" ht="15" customHeight="1" x14ac:dyDescent="0.2">
      <c r="A35" s="48" t="s">
        <v>30</v>
      </c>
      <c r="B35" s="49" t="s">
        <v>23</v>
      </c>
      <c r="C35" s="56" t="s">
        <v>63</v>
      </c>
      <c r="D35" s="50">
        <v>1992</v>
      </c>
      <c r="E35" s="64">
        <v>1858</v>
      </c>
      <c r="F35" s="51">
        <v>3.54</v>
      </c>
      <c r="G35" s="52">
        <v>3.44</v>
      </c>
      <c r="H35" s="53">
        <v>70.709999999999994</v>
      </c>
      <c r="I35" s="52">
        <v>0.74</v>
      </c>
      <c r="J35" s="52">
        <v>0.8</v>
      </c>
      <c r="K35" s="52">
        <v>6.1</v>
      </c>
      <c r="L35" s="52">
        <v>5.52</v>
      </c>
      <c r="M35" s="59" t="s">
        <v>22</v>
      </c>
      <c r="N35" s="59" t="s">
        <v>22</v>
      </c>
      <c r="O35" s="52">
        <v>6.09</v>
      </c>
      <c r="P35" s="52">
        <v>6.39</v>
      </c>
      <c r="Q35" s="55">
        <v>43008</v>
      </c>
    </row>
    <row r="36" spans="1:21" s="43" customFormat="1" ht="15" customHeight="1" x14ac:dyDescent="0.2">
      <c r="A36" s="48" t="s">
        <v>83</v>
      </c>
      <c r="B36" s="49" t="s">
        <v>23</v>
      </c>
      <c r="C36" s="56" t="s">
        <v>37</v>
      </c>
      <c r="D36" s="50">
        <v>1044.1701408700001</v>
      </c>
      <c r="E36" s="50">
        <v>884.80757364999999</v>
      </c>
      <c r="F36" s="51">
        <v>6.19</v>
      </c>
      <c r="G36" s="52">
        <v>13.05</v>
      </c>
      <c r="H36" s="53">
        <v>73.459999999999994</v>
      </c>
      <c r="I36" s="52">
        <v>0.56999999999999995</v>
      </c>
      <c r="J36" s="52">
        <v>0.68</v>
      </c>
      <c r="K36" s="52">
        <v>3.22</v>
      </c>
      <c r="L36" s="52">
        <v>2.94</v>
      </c>
      <c r="M36" s="59" t="s">
        <v>22</v>
      </c>
      <c r="N36" s="59" t="s">
        <v>22</v>
      </c>
      <c r="O36" s="52">
        <v>3.29</v>
      </c>
      <c r="P36" s="52">
        <v>4.66</v>
      </c>
      <c r="Q36" s="55">
        <v>43100</v>
      </c>
    </row>
    <row r="37" spans="1:21" ht="19.5" customHeight="1" x14ac:dyDescent="0.2">
      <c r="A37" s="7" t="s">
        <v>9</v>
      </c>
      <c r="B37" s="38" t="s">
        <v>23</v>
      </c>
      <c r="C37" s="39" t="s">
        <v>46</v>
      </c>
      <c r="D37" s="77">
        <v>2152</v>
      </c>
      <c r="E37" s="75">
        <v>2078</v>
      </c>
      <c r="F37" s="33">
        <v>6.54</v>
      </c>
      <c r="G37" s="34">
        <v>0</v>
      </c>
      <c r="H37" s="35">
        <v>73.540000000000006</v>
      </c>
      <c r="I37" s="34">
        <v>0.59</v>
      </c>
      <c r="J37" s="34">
        <v>0.61</v>
      </c>
      <c r="K37" s="34">
        <v>4.5199999999999996</v>
      </c>
      <c r="L37" s="34">
        <v>4.28</v>
      </c>
      <c r="M37" s="76" t="s">
        <v>22</v>
      </c>
      <c r="N37" s="76" t="s">
        <v>22</v>
      </c>
      <c r="O37" s="34">
        <v>4.83</v>
      </c>
      <c r="P37" s="34">
        <v>5.68</v>
      </c>
      <c r="Q37" s="36">
        <v>43373</v>
      </c>
    </row>
    <row r="38" spans="1:21" ht="12.75" customHeight="1" x14ac:dyDescent="0.2">
      <c r="A38" s="66" t="s">
        <v>10</v>
      </c>
      <c r="B38" s="67" t="s">
        <v>14</v>
      </c>
      <c r="C38" s="56" t="s">
        <v>56</v>
      </c>
      <c r="D38" s="68">
        <v>612</v>
      </c>
      <c r="E38" s="69">
        <v>575</v>
      </c>
      <c r="F38" s="70">
        <v>5.7874236996836501</v>
      </c>
      <c r="G38" s="71">
        <v>0</v>
      </c>
      <c r="H38" s="72">
        <v>68.656581038087694</v>
      </c>
      <c r="I38" s="71">
        <v>0.66524795088872501</v>
      </c>
      <c r="J38" s="71">
        <v>0.70687932263050601</v>
      </c>
      <c r="K38" s="71">
        <v>6.9134664232676002</v>
      </c>
      <c r="L38" s="71">
        <v>6.2690167854465102</v>
      </c>
      <c r="M38" s="73" t="s">
        <v>22</v>
      </c>
      <c r="N38" s="73" t="s">
        <v>22</v>
      </c>
      <c r="O38" s="71">
        <v>6.8483218673249402</v>
      </c>
      <c r="P38" s="71">
        <v>7.74</v>
      </c>
      <c r="Q38" s="74">
        <v>43100</v>
      </c>
    </row>
    <row r="39" spans="1:21" x14ac:dyDescent="0.2">
      <c r="A39" s="30" t="s">
        <v>92</v>
      </c>
      <c r="B39" s="29"/>
      <c r="C39" s="29"/>
      <c r="D39" s="40">
        <f>D4+D17+D28</f>
        <v>44214.170140870003</v>
      </c>
      <c r="E39" s="26">
        <f>E4+E17+E28</f>
        <v>38656.807573650003</v>
      </c>
      <c r="F39" s="17"/>
      <c r="G39" s="18"/>
      <c r="H39" s="19"/>
      <c r="I39" s="18"/>
      <c r="J39" s="18"/>
      <c r="K39" s="18"/>
      <c r="L39" s="18"/>
      <c r="M39" s="18"/>
      <c r="N39" s="18"/>
      <c r="O39" s="18"/>
      <c r="P39" s="20"/>
      <c r="Q39" s="21"/>
    </row>
    <row r="40" spans="1:21" x14ac:dyDescent="0.2">
      <c r="D40" s="27"/>
      <c r="E40" s="27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21" s="46" customFormat="1" ht="16.5" customHeight="1" x14ac:dyDescent="0.2">
      <c r="A41" s="3" t="s">
        <v>81</v>
      </c>
      <c r="B41" s="3"/>
      <c r="C41" s="3"/>
      <c r="D41" s="27"/>
      <c r="E41" s="27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4"/>
      <c r="S41" s="4"/>
      <c r="T41" s="4"/>
      <c r="U41" s="4"/>
    </row>
    <row r="42" spans="1:21" ht="21.75" customHeight="1" x14ac:dyDescent="0.2">
      <c r="A42" s="28" t="s">
        <v>36</v>
      </c>
      <c r="I42" s="6"/>
      <c r="J42" s="6"/>
    </row>
    <row r="43" spans="1:21" x14ac:dyDescent="0.2">
      <c r="A43" s="28" t="s">
        <v>77</v>
      </c>
      <c r="I43" s="6"/>
      <c r="J43" s="6"/>
    </row>
    <row r="44" spans="1:21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</row>
    <row r="45" spans="1:21" x14ac:dyDescent="0.2">
      <c r="A45" s="78"/>
      <c r="B45" s="79"/>
      <c r="C45" s="79"/>
      <c r="D45" s="79"/>
      <c r="E45" s="79"/>
      <c r="F45" s="79"/>
      <c r="G45" s="79"/>
      <c r="H45" s="79"/>
      <c r="I45" s="79"/>
      <c r="J45" s="79"/>
      <c r="K45" s="32"/>
      <c r="L45" s="44"/>
      <c r="M45" s="32"/>
      <c r="N45" s="32"/>
      <c r="O45" s="32"/>
      <c r="P45" s="32"/>
      <c r="Q45" s="32"/>
    </row>
  </sheetData>
  <mergeCells count="1">
    <mergeCell ref="A45:J45"/>
  </mergeCells>
  <phoneticPr fontId="2" type="noConversion"/>
  <pageMargins left="0.70866141732283472" right="0.70866141732283472" top="0.74803149606299213" bottom="0.74803149606299213" header="0.31496062992125984" footer="0.31496062992125984"/>
  <pageSetup paperSize="8" scale="85" orientation="landscape" r:id="rId1"/>
  <headerFooter alignWithMargins="0">
    <oddHeader>&amp;CKGAST Konferenz der Geschäftsführer von Anlagestiftungen</oddHeader>
    <oddFooter>&amp;R&amp;8Januar 2019 UF,VS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Schweiz (inkl. WW)</vt:lpstr>
    </vt:vector>
  </TitlesOfParts>
  <LinksUpToDate>false</LinksUpToDate>
  <SharedDoc>false</SharedDoc>
  <HyperlinksChanged>false</HyperlinksChanged>
  <AppVersion>14.0300</AppVersion>
  <PresentationFormat>e083adbd-2eb6-4040-9d0d-5ec2dfa0caac</PresentationFormat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Hunziker</dc:creator>
  <cp:lastModifiedBy>Stokanic, Vuk</cp:lastModifiedBy>
  <cp:lastPrinted>2018-02-26T15:25:11Z</cp:lastPrinted>
  <dcterms:created xsi:type="dcterms:W3CDTF">2005-02-21T09:06:51Z</dcterms:created>
  <dcterms:modified xsi:type="dcterms:W3CDTF">2019-01-30T14:36:47Z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Language">
    <vt:lpwstr>1033</vt:lpwstr>
  </property>
  <property fmtid="{D5CDD505-2E9C-101B-9397-08002B2CF9AE}" pid="3" name="Create_Backup">
    <vt:lpwstr>3</vt:lpwstr>
  </property>
  <property fmtid="{D5CDD505-2E9C-101B-9397-08002B2CF9AE}" pid="4" name="Workbook_Font">
    <vt:lpwstr>Frutiger 45 Light</vt:lpwstr>
  </property>
  <property fmtid="{D5CDD505-2E9C-101B-9397-08002B2CF9AE}" pid="5" name="Workbook_FontSize">
    <vt:lpwstr>10</vt:lpwstr>
  </property>
  <property fmtid="{D5CDD505-2E9C-101B-9397-08002B2CF9AE}" pid="6" name="Average_Translated">
    <vt:lpwstr>Average</vt:lpwstr>
  </property>
  <property fmtid="{D5CDD505-2E9C-101B-9397-08002B2CF9AE}" pid="7" name="Thick_Lines">
    <vt:lpwstr>0</vt:lpwstr>
  </property>
  <property fmtid="{D5CDD505-2E9C-101B-9397-08002B2CF9AE}" pid="8" name="Num_Categories_On_XAxis">
    <vt:lpwstr>6</vt:lpwstr>
  </property>
  <property fmtid="{D5CDD505-2E9C-101B-9397-08002B2CF9AE}" pid="9" name="Share_PX_Label">
    <vt:lpwstr>Stock Price</vt:lpwstr>
  </property>
  <property fmtid="{D5CDD505-2E9C-101B-9397-08002B2CF9AE}" pid="10" name="Volume_Label">
    <vt:lpwstr>Volume (000s)</vt:lpwstr>
  </property>
  <property fmtid="{D5CDD505-2E9C-101B-9397-08002B2CF9AE}" pid="11" name="Stock_Volume_XAxis_Label">
    <vt:lpwstr>Closing Date</vt:lpwstr>
  </property>
  <property fmtid="{D5CDD505-2E9C-101B-9397-08002B2CF9AE}" pid="12" name="Pie_Chart_Labels">
    <vt:lpwstr>-1</vt:lpwstr>
  </property>
  <property fmtid="{D5CDD505-2E9C-101B-9397-08002B2CF9AE}" pid="13" name="Pie_Chart_Legend">
    <vt:lpwstr>0</vt:lpwstr>
  </property>
  <property fmtid="{D5CDD505-2E9C-101B-9397-08002B2CF9AE}" pid="14" name="Annotation_Add_Date">
    <vt:lpwstr>-1</vt:lpwstr>
  </property>
  <property fmtid="{D5CDD505-2E9C-101B-9397-08002B2CF9AE}" pid="15" name="Annotation_Date_Bold">
    <vt:lpwstr>-1</vt:lpwstr>
  </property>
  <property fmtid="{D5CDD505-2E9C-101B-9397-08002B2CF9AE}" pid="16" name="Annotation_Date_Format">
    <vt:lpwstr>F1</vt:lpwstr>
  </property>
  <property fmtid="{D5CDD505-2E9C-101B-9397-08002B2CF9AE}" pid="17" name="Chart_Format">
    <vt:lpwstr>1</vt:lpwstr>
  </property>
  <property fmtid="{D5CDD505-2E9C-101B-9397-08002B2CF9AE}" pid="18" name="_NewReviewCycle">
    <vt:lpwstr/>
  </property>
  <property fmtid="{D5CDD505-2E9C-101B-9397-08002B2CF9AE}" pid="19" name="UpgradeColorScheme">
    <vt:lpwstr>No</vt:lpwstr>
  </property>
  <property fmtid="{D5CDD505-2E9C-101B-9397-08002B2CF9AE}" pid="20" name="ShowGridlines">
    <vt:lpwstr>-1</vt:lpwstr>
  </property>
  <property fmtid="{D5CDD505-2E9C-101B-9397-08002B2CF9AE}" pid="21" name="ShowYAxis">
    <vt:lpwstr>0</vt:lpwstr>
  </property>
  <property fmtid="{D5CDD505-2E9C-101B-9397-08002B2CF9AE}" pid="22" name="UseStackWhiteBorder">
    <vt:lpwstr>-1</vt:lpwstr>
  </property>
  <property fmtid="{D5CDD505-2E9C-101B-9397-08002B2CF9AE}" pid="23" name="UseDashStyle">
    <vt:lpwstr>0</vt:lpwstr>
  </property>
  <property fmtid="{D5CDD505-2E9C-101B-9397-08002B2CF9AE}" pid="24" name="_IQPDocumentId">
    <vt:lpwstr>474ac760-275c-49a0-be78-a12be4bcec1f</vt:lpwstr>
  </property>
  <property fmtid="{D5CDD505-2E9C-101B-9397-08002B2CF9AE}" pid="25" name="Signature">
    <vt:lpwstr>eo22dRKWeSPRYDIkL/kR33ShQQl1b6v8aum+C2IW1mjzXlyQJH/JGRf44BZMo78ppm4wlJN4dJqvHAbd3ogfmw==</vt:lpwstr>
  </property>
  <property fmtid="{D5CDD505-2E9C-101B-9397-08002B2CF9AE}" pid="26" name="_SIProp12DataClass+cc5a530f-41a6-45ea-9bc4-32c4db9fb913">
    <vt:lpwstr>v=1.2&gt;I=cc5a530f-41a6-45ea-9bc4-32c4db9fb913&amp;N=NotProtectedAttachment&amp;V=1.3&amp;U=System&amp;D=System&amp;A=Associated&amp;H=False</vt:lpwstr>
  </property>
  <property fmtid="{D5CDD505-2E9C-101B-9397-08002B2CF9AE}" pid="27" name="IQP_Classification">
    <vt:lpwstr>NotProtectedAttachment</vt:lpwstr>
  </property>
</Properties>
</file>